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éti\Documents\LEADER 2014_2020_Implementácia stratégie\Výzva č.21_PRV_2017 opatrenie 19_2 do 30 júna 2017\Aktualizácia výzvy č.21PRV2017 č.3 Jún\Povinné prílohy k metodického pokynu MAS 2017\"/>
    </mc:Choice>
  </mc:AlternateContent>
  <workbookProtection workbookAlgorithmName="SHA-512" workbookHashValue="NETsAiXOUhfdT4qo1JRqMtGJaitMz9kK2Xb8bLT7vOW4mGHVUvPb7zesIZ1iRpPTV/NfDweKiK25kDWA1gxz7g==" workbookSaltValue="RbJFqBf6LW+CfnNkfQdeTg==" workbookSpinCount="100000" lockStructure="1"/>
  <bookViews>
    <workbookView xWindow="0" yWindow="0" windowWidth="20490" windowHeight="7755"/>
  </bookViews>
  <sheets>
    <sheet name="Najvyšší orgán" sheetId="1" r:id="rId1"/>
    <sheet name="Výkonný orgán" sheetId="3" r:id="rId2"/>
    <sheet name="Kancelária MAS" sheetId="4" r:id="rId3"/>
  </sheets>
  <definedNames>
    <definedName name="_xlnm.Print_Titles" localSheetId="0">'Najvyšší orgán'!$17:$17</definedName>
    <definedName name="_xlnm.Print_Titles" localSheetId="1">'Výkonný orgán'!$17:$17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3" l="1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8" i="3"/>
  <c r="M18" i="1"/>
  <c r="G14" i="3" l="1"/>
  <c r="E14" i="3"/>
  <c r="G13" i="3"/>
  <c r="E13" i="3"/>
  <c r="G12" i="3"/>
  <c r="E12" i="3"/>
  <c r="E9" i="3"/>
  <c r="L8" i="3"/>
  <c r="L7" i="3"/>
  <c r="L6" i="3"/>
  <c r="E15" i="3" l="1"/>
  <c r="G15" i="3"/>
  <c r="K13" i="3" s="1"/>
  <c r="L9" i="3"/>
  <c r="G3" i="3" s="1"/>
  <c r="G12" i="1"/>
  <c r="K14" i="3" l="1"/>
  <c r="K12" i="3"/>
  <c r="M6" i="3"/>
  <c r="N6" i="3" s="1"/>
  <c r="F12" i="3" s="1"/>
  <c r="M8" i="3"/>
  <c r="N8" i="3" s="1"/>
  <c r="F14" i="3" s="1"/>
  <c r="M7" i="3"/>
  <c r="N7" i="3" s="1"/>
  <c r="F13" i="3" s="1"/>
  <c r="L8" i="1"/>
  <c r="L7" i="1"/>
  <c r="L6" i="1"/>
  <c r="E9" i="1"/>
  <c r="G14" i="1"/>
  <c r="G13" i="1"/>
  <c r="E13" i="1"/>
  <c r="E12" i="1"/>
  <c r="K15" i="3" l="1"/>
  <c r="F15" i="3"/>
  <c r="E14" i="1"/>
  <c r="E15" i="1" l="1"/>
  <c r="G15" i="1"/>
  <c r="K14" i="1" s="1"/>
  <c r="K13" i="1" l="1"/>
  <c r="K12" i="1"/>
  <c r="K15" i="1" l="1"/>
  <c r="L9" i="1" l="1"/>
  <c r="G3" i="1" s="1"/>
  <c r="M6" i="1" l="1"/>
  <c r="M8" i="1"/>
  <c r="N8" i="1" s="1"/>
  <c r="F14" i="1" s="1"/>
  <c r="M7" i="1"/>
  <c r="N6" i="1" l="1"/>
  <c r="F12" i="1" s="1"/>
  <c r="N7" i="1"/>
  <c r="F13" i="1" s="1"/>
  <c r="F15" i="1" l="1"/>
</calcChain>
</file>

<file path=xl/sharedStrings.xml><?xml version="1.0" encoding="utf-8"?>
<sst xmlns="http://schemas.openxmlformats.org/spreadsheetml/2006/main" count="694" uniqueCount="364">
  <si>
    <t>P. č.</t>
  </si>
  <si>
    <t>FO/PO</t>
  </si>
  <si>
    <t>IČO (DÁTUM NARODENIA)</t>
  </si>
  <si>
    <t>zástupca subjektu pre verejno – súkromné partnerstvo</t>
  </si>
  <si>
    <t>FO</t>
  </si>
  <si>
    <t>PO</t>
  </si>
  <si>
    <t>Názov verejno - súkromného partnerstva:</t>
  </si>
  <si>
    <t>Celkový počet členov verejno - súkromného partnerstva:</t>
  </si>
  <si>
    <t>verejné</t>
  </si>
  <si>
    <t>spolu</t>
  </si>
  <si>
    <t>%</t>
  </si>
  <si>
    <t>dátum/podpis/pečiatka</t>
  </si>
  <si>
    <t>Súkromný - podnikateľský</t>
  </si>
  <si>
    <t>Súkromné - neziskové</t>
  </si>
  <si>
    <t>Záujmová skupina</t>
  </si>
  <si>
    <t>Spolu</t>
  </si>
  <si>
    <t>Počet hlasovacích práv</t>
  </si>
  <si>
    <t>Počet</t>
  </si>
  <si>
    <t>% zastúpenia</t>
  </si>
  <si>
    <t>% hlasovacích práv</t>
  </si>
  <si>
    <t>Záujmová skupina verejného sektora</t>
  </si>
  <si>
    <t>Záujmová skupina podnikateľského sektora</t>
  </si>
  <si>
    <t>Záujmové skupina občianskeho sektora</t>
  </si>
  <si>
    <r>
      <t>Názov subjektu</t>
    </r>
    <r>
      <rPr>
        <b/>
        <vertAlign val="superscript"/>
        <sz val="9"/>
        <rFont val="Arial"/>
        <family val="2"/>
        <charset val="238"/>
      </rPr>
      <t>2</t>
    </r>
  </si>
  <si>
    <r>
      <t>SÍDLO/ADRESA</t>
    </r>
    <r>
      <rPr>
        <b/>
        <vertAlign val="superscript"/>
        <sz val="9"/>
        <rFont val="Arial"/>
        <family val="2"/>
        <charset val="238"/>
      </rPr>
      <t>4</t>
    </r>
  </si>
  <si>
    <r>
      <t>Zástupca subjektu pre MAS</t>
    </r>
    <r>
      <rPr>
        <b/>
        <vertAlign val="superscript"/>
        <sz val="9"/>
        <rFont val="Arial"/>
        <family val="2"/>
        <charset val="238"/>
      </rPr>
      <t>3</t>
    </r>
  </si>
  <si>
    <t>Uvedie sa presný  názov orgánu v zmysle stanov MAS</t>
  </si>
  <si>
    <t>Názov subjektu u právnických osôb musí byť uvedený presne v súlade s výpisom z Obchodného registra a/alebo Živnostenského registra a/alebo Registra pozemkových spoločenstiev a/alebo osvedčením o vykonávaní činností ako samostatne hospodáriaci roľník a pod.). U obcí sa uvádza názov obce. Pri fyzických osobách sa uvedie priezvisko, meno a titul.</t>
  </si>
  <si>
    <t>Právnická osoba ako člen MAS musí určiť  fyzickú osobu, ktorá  ju bude  zastupovať  v orgánoch MAS a to na základe písomného plnomocenstva.</t>
  </si>
  <si>
    <t>Údaj deklarujúci pôsobenie v území  MAS (sídlo v prípade právnickej osoby, miesto podnikania v prípade fyzickej osoby, prevádzku podniku, adresu trvalého pobytu alebo prechodného pobytu fyzickej osoby).</t>
  </si>
  <si>
    <t>Manažér MAS</t>
  </si>
  <si>
    <r>
      <t>Kvalifikačné predpoklady
v</t>
    </r>
    <r>
      <rPr>
        <sz val="8"/>
        <color theme="1"/>
        <rFont val="Arial"/>
        <family val="2"/>
        <charset val="238"/>
      </rPr>
      <t>zdelanie, prax a skúsenosti</t>
    </r>
  </si>
  <si>
    <t>Pracovná náplň a zodpovednosť</t>
  </si>
  <si>
    <t>Kancelária MAS</t>
  </si>
  <si>
    <t>Doklady na preukázanie kvalifikačných predpokladov</t>
  </si>
  <si>
    <r>
      <rPr>
        <b/>
        <sz val="9"/>
        <color theme="1"/>
        <rFont val="Arial"/>
        <family val="2"/>
        <charset val="238"/>
      </rPr>
      <t>Najvyšší orgán</t>
    </r>
    <r>
      <rPr>
        <b/>
        <vertAlign val="superscript"/>
        <sz val="9"/>
        <color theme="1"/>
        <rFont val="Arial"/>
        <family val="2"/>
        <charset val="238"/>
      </rPr>
      <t>1</t>
    </r>
  </si>
  <si>
    <t>Právnická osoba ako člen MAS musí určiť  fyzickú osobu, ktorá  ju bude  zastupovať  v orgánoch MAS a to na základe písomného plnomocenstva</t>
  </si>
  <si>
    <t>Údaj deklarujúci pôsobenie v území  MAS (sídlo v prípade právnickej osoby, miesto podnikania v prípade fyzickej osoby, prevádzku podniku, adresu trvalého pobytu alebo prechodného pobytu fyzickej osoby)</t>
  </si>
  <si>
    <r>
      <rPr>
        <b/>
        <sz val="9"/>
        <color theme="1"/>
        <rFont val="Arial"/>
        <family val="2"/>
        <charset val="238"/>
      </rPr>
      <t>Výkonný orgán</t>
    </r>
    <r>
      <rPr>
        <b/>
        <vertAlign val="superscript"/>
        <sz val="9"/>
        <color theme="1"/>
        <rFont val="Arial"/>
        <family val="2"/>
        <charset val="238"/>
      </rPr>
      <t>1</t>
    </r>
  </si>
  <si>
    <t>Váha hlasu</t>
  </si>
  <si>
    <t>Podpis</t>
  </si>
  <si>
    <t>SEKTOR</t>
  </si>
  <si>
    <t>Celkový počet členov výkonného orgánu:</t>
  </si>
  <si>
    <t>Príloha č. 1 k Metodickému pokynu na spracovanie stratégie CLLD - Personálna matica</t>
  </si>
  <si>
    <t>Dolnohronské rozvojové partnerstvo</t>
  </si>
  <si>
    <t>Valné zhromaždenie</t>
  </si>
  <si>
    <t>Predsedníctvo</t>
  </si>
  <si>
    <t>Vysokoskolšké vzdelanie v odbore regionálny rozvoj</t>
  </si>
  <si>
    <t>Profesijný životopis</t>
  </si>
  <si>
    <t>Manažovanie činností MAS</t>
  </si>
  <si>
    <t>Skúsenosti s prípravou a  implementáciou projektov</t>
  </si>
  <si>
    <t>Kópie dokladov o vzdelaní</t>
  </si>
  <si>
    <t>Administratíva a realizácia úloh združenia</t>
  </si>
  <si>
    <t>Skúsenosti s prípravou a implementáciou strategických dokumentov</t>
  </si>
  <si>
    <t>Kópie certifikátov</t>
  </si>
  <si>
    <t>Účasť na zasadnutí výkonného orgánu s hlasom poradným</t>
  </si>
  <si>
    <t>Jazykové znalosti (slovenčina, maďarčina, angličtina, príp.nemčina)</t>
  </si>
  <si>
    <t>Vykonávanie formálnej kontroly prijatých ŽoNFP od konečných prijímateľov – predkladateľov projektu</t>
  </si>
  <si>
    <t>Vodičské oprávnenie typu B</t>
  </si>
  <si>
    <t>Registrácia ŽoNFP</t>
  </si>
  <si>
    <t>Počítačové zručnosti na vysokej úrovni (MS Word, Excel, Power Point, internet, príp. iné programované aplikácie)</t>
  </si>
  <si>
    <t>Poskytovanie informácií konečným prijímateľom – predkladateľom projektu</t>
  </si>
  <si>
    <t xml:space="preserve">Schopnosť viesť tím, komunikatívnosť, organizačné schopnosti, vysoké pracovné nasadenie </t>
  </si>
  <si>
    <t>Zabezpečenie zberu informácií pre monitoring a hodnotenie</t>
  </si>
  <si>
    <t>Riadenie práce kancelárie</t>
  </si>
  <si>
    <t>Forma zamestnania: externý zamestnanec, prostredníctvom služieb pracovného charakteru zabezpečené dodávateľsky na základe mandátnej zmluvy  podľa Zákona č. 513/1991 Z.z. Obchodného zákonníka,  príp. dobrovoľník.</t>
  </si>
  <si>
    <t>Obec Tekovské Lužany</t>
  </si>
  <si>
    <t>Obec Veľké Ludince</t>
  </si>
  <si>
    <t>Obec Hronovce</t>
  </si>
  <si>
    <t>Obec Mužla</t>
  </si>
  <si>
    <t>Mesto Štúrovo</t>
  </si>
  <si>
    <t>Občianske združenie MALIANKA</t>
  </si>
  <si>
    <t>Občianske združenie Prameň nádeje Tekovské Lužany, Centrum pomoci Šarovce</t>
  </si>
  <si>
    <t>Ipeľské kultúrne a turistické združenie</t>
  </si>
  <si>
    <t>M.A.G. Občianske združenie</t>
  </si>
  <si>
    <t>Kultúrno záujmový klub NÁDAS</t>
  </si>
  <si>
    <t>MIRA OFFICE, s.r.o.</t>
  </si>
  <si>
    <t>Ing. Gabriel  Melczer - DELFIN</t>
  </si>
  <si>
    <t>Nána Invest, s.r.o.</t>
  </si>
  <si>
    <t>Attila Tóth – Farma Malé Kosihy</t>
  </si>
  <si>
    <t>Ing. Ľudovít Gubík -GLC</t>
  </si>
  <si>
    <t>Ing. Marián Kotora</t>
  </si>
  <si>
    <t>SNP č. 43, 935 41 Tekovské Lužany</t>
  </si>
  <si>
    <t>Bc. Zita Cseri</t>
  </si>
  <si>
    <t>Veľké Ludince č. 136, 935 65</t>
  </si>
  <si>
    <t>Róbert Csudai</t>
  </si>
  <si>
    <t>Levická cesta č.3, 935 61</t>
  </si>
  <si>
    <t>Ing. Iván Farkas</t>
  </si>
  <si>
    <t>Mužla č.771, 943 52</t>
  </si>
  <si>
    <t>Ing. Eugen Szabó</t>
  </si>
  <si>
    <t>Námestie slobody 1, 943 01, Štúrovo</t>
  </si>
  <si>
    <t>Anastázia Hindická</t>
  </si>
  <si>
    <t>Medvecké č.5, 935 69 Plavé Vozokany</t>
  </si>
  <si>
    <t>Mgr. Klára Kissová</t>
  </si>
  <si>
    <t>Šarovce 61, 935 52</t>
  </si>
  <si>
    <t>Zsuzsanna Dikácz</t>
  </si>
  <si>
    <t>Salka 435, 943 61</t>
  </si>
  <si>
    <t>Peter Batka</t>
  </si>
  <si>
    <t>Kamenný Most 17, 943 58</t>
  </si>
  <si>
    <t>Katarína Takácsová</t>
  </si>
  <si>
    <t>Farná  159,  935 66</t>
  </si>
  <si>
    <t>Ing. Tibor Csenger</t>
  </si>
  <si>
    <t xml:space="preserve">Tulipánová č. 6, 937 01  Želiezovce  </t>
  </si>
  <si>
    <t>Ing. Gabriel Melczer</t>
  </si>
  <si>
    <t>Úzka č. 19, 937 01 Želiezovce</t>
  </si>
  <si>
    <t>Ing. Juraj Bauer</t>
  </si>
  <si>
    <t>Madáchova 32, Nána, 943 60</t>
  </si>
  <si>
    <t>Attila Tóth</t>
  </si>
  <si>
    <t>Salka 224, 943 61</t>
  </si>
  <si>
    <t>Ing. Ľudovít Gubík</t>
  </si>
  <si>
    <t>Fučíkova č. 26, 937 01 Želiezovce</t>
  </si>
  <si>
    <t>Obec Čaka</t>
  </si>
  <si>
    <t>Obec Čata</t>
  </si>
  <si>
    <t>Obec Farná</t>
  </si>
  <si>
    <t>Obec Hontianska Vrbica</t>
  </si>
  <si>
    <t>Obec Keť</t>
  </si>
  <si>
    <t>Obec Kukučínov</t>
  </si>
  <si>
    <t>Obec Kuraľany</t>
  </si>
  <si>
    <t>Obec Málaš</t>
  </si>
  <si>
    <t>Obec Malé Ludince</t>
  </si>
  <si>
    <t>Obec Nýrovce</t>
  </si>
  <si>
    <t>Obec Plavé Vozokany</t>
  </si>
  <si>
    <t>Obec Pohronský Ruskov</t>
  </si>
  <si>
    <t>Obec Sikenica</t>
  </si>
  <si>
    <t>Obec Šalov</t>
  </si>
  <si>
    <t>Obec Šarovce</t>
  </si>
  <si>
    <t>Obec Zalaba</t>
  </si>
  <si>
    <t>Obec Zbrojníky</t>
  </si>
  <si>
    <t>Mesto Želiezovce</t>
  </si>
  <si>
    <t>Obec Bajtava</t>
  </si>
  <si>
    <t>Obec Belá</t>
  </si>
  <si>
    <t>Obec Chľaba</t>
  </si>
  <si>
    <t>Obec Kamenica nad Hronom</t>
  </si>
  <si>
    <t>Obec Kamenín</t>
  </si>
  <si>
    <t>Obec Kamenný Most</t>
  </si>
  <si>
    <t>Obec Ľubá</t>
  </si>
  <si>
    <t>Obec Malá nad Hronom</t>
  </si>
  <si>
    <t>Obec Malé Kosihy</t>
  </si>
  <si>
    <t>Obec Nána</t>
  </si>
  <si>
    <t>Obec Obid</t>
  </si>
  <si>
    <t>Obec Pavlová</t>
  </si>
  <si>
    <t>Obec Salka</t>
  </si>
  <si>
    <t>Obec Sikenička</t>
  </si>
  <si>
    <t>Ľudovít Víglaš</t>
  </si>
  <si>
    <t>Marián Csákvári</t>
  </si>
  <si>
    <t>Vlasta Csomorová</t>
  </si>
  <si>
    <t>Karol Pilinský</t>
  </si>
  <si>
    <t>Mgr. Péter Molnár</t>
  </si>
  <si>
    <t>Ľuba Tóthová</t>
  </si>
  <si>
    <t>Ing. Dušan Mésároš</t>
  </si>
  <si>
    <t>Karol Streda</t>
  </si>
  <si>
    <t>Zoltán Bacsa</t>
  </si>
  <si>
    <t>Ing. Zoltán Fekete</t>
  </si>
  <si>
    <t>RNDr. Kornélia Sádovská</t>
  </si>
  <si>
    <t>Ing. Ľudovít Nagy</t>
  </si>
  <si>
    <t>Július Maďar</t>
  </si>
  <si>
    <t>Mgr. Renáta Kassaiová</t>
  </si>
  <si>
    <t>PaeDr. Katarína Tabačeková</t>
  </si>
  <si>
    <t>Mgr. Melinda Bögi Pathó</t>
  </si>
  <si>
    <t>Emőke Fillová</t>
  </si>
  <si>
    <t>Ing. Ondrej Juhász</t>
  </si>
  <si>
    <t>Jozef Benkó</t>
  </si>
  <si>
    <t>Henrieta Kosznovszká</t>
  </si>
  <si>
    <t>Ján Elzer</t>
  </si>
  <si>
    <t>Jozef Grman</t>
  </si>
  <si>
    <t>Mgr. Katarína Heiszlerová</t>
  </si>
  <si>
    <t>Silvia Esztergályosová</t>
  </si>
  <si>
    <t>Ing. Rita Pásztorová</t>
  </si>
  <si>
    <t>Ing. Jozef Margala</t>
  </si>
  <si>
    <t>Dezider Molnár</t>
  </si>
  <si>
    <t>Tibor Nagy</t>
  </si>
  <si>
    <t>Mgr. Mónika Górová</t>
  </si>
  <si>
    <t>Mgr. Silvia Cagalová</t>
  </si>
  <si>
    <t>Mgr. Katarína Grófová</t>
  </si>
  <si>
    <t>Čaka č.112  935 68</t>
  </si>
  <si>
    <t xml:space="preserve">Hlavná č.94 935 63 </t>
  </si>
  <si>
    <t>Farná č. 462 935 66</t>
  </si>
  <si>
    <t>Hontianska Vrbica č.267, 935 55</t>
  </si>
  <si>
    <t>Keť č.34, 935 64</t>
  </si>
  <si>
    <t>Kukučínov č.19 935 54</t>
  </si>
  <si>
    <t>Kuraľany č.1, 935 64</t>
  </si>
  <si>
    <t>Málaš č.14 935 67</t>
  </si>
  <si>
    <t>Malé Ludince č. 82 937 01</t>
  </si>
  <si>
    <t>Nýrovce č.52, 935 67</t>
  </si>
  <si>
    <t>Plavé Vozokany č.115, 935 69</t>
  </si>
  <si>
    <t>Hlavná č.74, 935 62 Pohronský Ruskov</t>
  </si>
  <si>
    <t>Sikenica č.232, 935 53</t>
  </si>
  <si>
    <t>Šalov č.19, 935 71</t>
  </si>
  <si>
    <t>00 307 505</t>
  </si>
  <si>
    <t>Šarovce č. 128, 935 52</t>
  </si>
  <si>
    <t>Zalaba, č.d. 84, 937 01</t>
  </si>
  <si>
    <t>Zbrojníky č.166, 935 55</t>
  </si>
  <si>
    <t>SNP č.2, 937 01, Želiezovce</t>
  </si>
  <si>
    <t>č.d. 86, 943 65, Bajtava</t>
  </si>
  <si>
    <t>č.d. 32, 943 53, Belá</t>
  </si>
  <si>
    <t>č.d. 197, 943 65</t>
  </si>
  <si>
    <t>č.d. 106, 943 65</t>
  </si>
  <si>
    <t>č.d. 641, 943 57</t>
  </si>
  <si>
    <t>č.d. 29, 943 58</t>
  </si>
  <si>
    <t>Ľubá 79, 943 53</t>
  </si>
  <si>
    <t>Malá nad Hronom, č.d. 2, 943 65</t>
  </si>
  <si>
    <t>Malé Kosihy, č.d. 10, 943 61</t>
  </si>
  <si>
    <t>Madáchova 32, 943 60</t>
  </si>
  <si>
    <t>Kráľa Štefana 57, 943 04</t>
  </si>
  <si>
    <t>Pavlová, č.d. 153, 943 59</t>
  </si>
  <si>
    <t>Salka, č.d. 61, 943 61</t>
  </si>
  <si>
    <t>Sikenička, č.d. 210, 943 59</t>
  </si>
  <si>
    <t>Zuzana Klenková</t>
  </si>
  <si>
    <t>Čaka 86, 935 68</t>
  </si>
  <si>
    <t>ZO Csemadok Čata</t>
  </si>
  <si>
    <t>Priska Antalová</t>
  </si>
  <si>
    <t>Hlavná 107, Čata, 935 63</t>
  </si>
  <si>
    <t>Združenie maďarských rodičov na Slovensku – Základná organizácia Farná</t>
  </si>
  <si>
    <t>Monika Búriová</t>
  </si>
  <si>
    <t>Farná č.151, 935 66</t>
  </si>
  <si>
    <t>Lukáš Kováč</t>
  </si>
  <si>
    <t>Levická č.60, 935 61</t>
  </si>
  <si>
    <t>Občianske združenie Ferenca Dudicha – Dudich Ferenc polgári társulás</t>
  </si>
  <si>
    <t>Bc. Gábor Juhász</t>
  </si>
  <si>
    <t>Levická cesta 65, Hronovce, 935 61</t>
  </si>
  <si>
    <t>Bc. Adriana Tankóová</t>
  </si>
  <si>
    <t>Keť  249, 935 64</t>
  </si>
  <si>
    <t>Koháry kör – Koháryho kruh</t>
  </si>
  <si>
    <t>Ing. Gyula Kiss</t>
  </si>
  <si>
    <t>Nýrovce 280, 935 67</t>
  </si>
  <si>
    <t>Military Historical Museum</t>
  </si>
  <si>
    <t>Ladislav Žákovič</t>
  </si>
  <si>
    <t>Kolónia 3, Pohronský Ruskov, 935 62</t>
  </si>
  <si>
    <t>Občianske združenie EURO-MÓKA TEKOVSKÉ LUŽANY - NAGYSALLÓ</t>
  </si>
  <si>
    <t>Mgr. Gabriel Tóth</t>
  </si>
  <si>
    <t>Cintorínska 12, Tekovské Lužany, 935 41</t>
  </si>
  <si>
    <t>ZO Csemadok Zalaba</t>
  </si>
  <si>
    <t>Etela Michlianová</t>
  </si>
  <si>
    <t>Zalaba 64, 935 73</t>
  </si>
  <si>
    <t>Rita Mervová</t>
  </si>
  <si>
    <t>Sládkovičova 3, 937 01</t>
  </si>
  <si>
    <t>ZO Csemadok Keť</t>
  </si>
  <si>
    <t>Tímea Molnár</t>
  </si>
  <si>
    <t>Keť 260, 935 64 Keť</t>
  </si>
  <si>
    <t>Reformovaná kresťanská cirkev na Slovensku – Cirkevný zbor Pohronský Ruskov</t>
  </si>
  <si>
    <t>Mgr. Árpád Tóth</t>
  </si>
  <si>
    <t>Cukrovarská 9, 935 62, Pohronský Ruskov</t>
  </si>
  <si>
    <t>Reformovaná kresťanská cirkev na Slovensku – Cirkevný zbor Šalov</t>
  </si>
  <si>
    <t>Erika Ambrusová, Mgr.</t>
  </si>
  <si>
    <t>Mikulská cesta 228/22, Pastovce, 935 74</t>
  </si>
  <si>
    <t>Reformovaná kresťanská cirkev na Slovensku – Cirkevný zbor Malé Ludince</t>
  </si>
  <si>
    <t>Malé Ludince 11,  937 01 Malé Ludince</t>
  </si>
  <si>
    <t>OZ Mikulčan</t>
  </si>
  <si>
    <t>Pavol Ivan</t>
  </si>
  <si>
    <t>SNP 106,   937 01 Želiezovce</t>
  </si>
  <si>
    <t>Folklórna skupina Čakanka Čaka</t>
  </si>
  <si>
    <t>Bc. Emília Hanusová</t>
  </si>
  <si>
    <t>Čaka 146, 93568 Čaka</t>
  </si>
  <si>
    <t>OZ Bimbula</t>
  </si>
  <si>
    <t>Ivan Štosel</t>
  </si>
  <si>
    <t xml:space="preserve">Medvecké 8, 935 41 Medvecké, Plavé Vozokany </t>
  </si>
  <si>
    <t>Csemadok ZO Želiezovce</t>
  </si>
  <si>
    <t>Peter Batár</t>
  </si>
  <si>
    <r>
      <t xml:space="preserve">Schubertova 26, 937 01 </t>
    </r>
    <r>
      <rPr>
        <i/>
        <sz val="11"/>
        <color theme="1"/>
        <rFont val="Palatino Linotype"/>
        <family val="1"/>
        <charset val="238"/>
      </rPr>
      <t>Želiezovce</t>
    </r>
  </si>
  <si>
    <t>Csemadok ZO Hontianska Vrbica</t>
  </si>
  <si>
    <t>Ágota Duba</t>
  </si>
  <si>
    <t>č.209, 935 55 Hontianska Vrbica</t>
  </si>
  <si>
    <t>Csemadok ZO Tekovské Lužany</t>
  </si>
  <si>
    <t>Ľudovít Dora</t>
  </si>
  <si>
    <t>Lužianska 3, 935 41, Tekovské Lužany</t>
  </si>
  <si>
    <t>SZKALA Borászok és Szőlészek Polgári Társulása - Občianske združenie vinárov a vinohradníkov - Kamenica nad Hronom</t>
  </si>
  <si>
    <t>Attila Geönczeöl</t>
  </si>
  <si>
    <t>Kamenica nad Hronom 55, 943 65</t>
  </si>
  <si>
    <t>Kultúrne združenie Viridis Nemorum</t>
  </si>
  <si>
    <t>Zsanett Riedl</t>
  </si>
  <si>
    <t>Kamenica nad Hronom 461, 943 65</t>
  </si>
  <si>
    <t>Kamenínske kultúrne a turistické občianske združenie LIMONIUM GMELINII</t>
  </si>
  <si>
    <t>Anna Ilona Baranyai</t>
  </si>
  <si>
    <t>Kamenín 583, 943 57</t>
  </si>
  <si>
    <t>860609/7038</t>
  </si>
  <si>
    <t>725331/6697</t>
  </si>
  <si>
    <t>42 2101 35</t>
  </si>
  <si>
    <t>Nadácia budúcnosť 2000</t>
  </si>
  <si>
    <t>Ing. Béla Mészáros</t>
  </si>
  <si>
    <t>Mužla 711, 943 52</t>
  </si>
  <si>
    <t>Za rodnú zem občianske združenie – Szülőföldért Polgári Társulás</t>
  </si>
  <si>
    <t>Mgr. Erzsébet Dániel</t>
  </si>
  <si>
    <t>Jókaiho 78, Nána, 943 60</t>
  </si>
  <si>
    <t>Slovenský zväz záhradkárov základná organizácia 12-23 Obid</t>
  </si>
  <si>
    <t>Ladislav Benefi</t>
  </si>
  <si>
    <t>Čapášska 25, Obid, 943 04</t>
  </si>
  <si>
    <t>OZ V stopách našich predkov</t>
  </si>
  <si>
    <t>Mgr. Ágnes Gróf</t>
  </si>
  <si>
    <t>Sikenička 84, 943 59</t>
  </si>
  <si>
    <t>Miestny urbársky spolok pozemkového spoločenstva, Sikenička</t>
  </si>
  <si>
    <t>Jozef Nagy</t>
  </si>
  <si>
    <t>Sikenička 180, 943 59</t>
  </si>
  <si>
    <t>Regionálna rozvojová agentúra Južný región</t>
  </si>
  <si>
    <t>Ing. Attila Tóth</t>
  </si>
  <si>
    <t>Sv. Štefana 79, Štúrovo, 943 01</t>
  </si>
  <si>
    <t>OZ Pro Bela</t>
  </si>
  <si>
    <t>Katarína Huličková</t>
  </si>
  <si>
    <t>Belá 117, 943 53</t>
  </si>
  <si>
    <t>Telovýchovná jednota Družstevník Chľaba</t>
  </si>
  <si>
    <t>Csaba Gyenes</t>
  </si>
  <si>
    <t>Chľaba 218, 943 65</t>
  </si>
  <si>
    <t>Vinohradnícka obec Mužla - Muzsla hegyközség - Mužla</t>
  </si>
  <si>
    <t>Ing. Mária Borvák</t>
  </si>
  <si>
    <t>Mužla 705, 943 52</t>
  </si>
  <si>
    <t>Ing. Peter Platinský - PLATAN</t>
  </si>
  <si>
    <t>Ing. Peter Platinský</t>
  </si>
  <si>
    <t>Mierová 17, Želiezovce, 937 01</t>
  </si>
  <si>
    <t>Mária Žákovičová</t>
  </si>
  <si>
    <t>Kolónia 17, 935 62, Pohronský Ruskov</t>
  </si>
  <si>
    <t>RPS-MONT s.r.o.</t>
  </si>
  <si>
    <t>Ing. Szabó Róbert</t>
  </si>
  <si>
    <t>Šarovce 273, 935 52</t>
  </si>
  <si>
    <t>CSERI, s.r.o.</t>
  </si>
  <si>
    <t>László Cseri</t>
  </si>
  <si>
    <t>Veľké Ludince 334, 935 65</t>
  </si>
  <si>
    <t>Bc. Martina Máčaiová</t>
  </si>
  <si>
    <t>Chľaba 281, 943 66</t>
  </si>
  <si>
    <t>Csaba Neznánsky</t>
  </si>
  <si>
    <t>Kamenný Most 540, 943 58</t>
  </si>
  <si>
    <t>Sáska Juraj - SHR</t>
  </si>
  <si>
    <t>Sáska Juraj</t>
  </si>
  <si>
    <t>Malá nad Hronom 63, 943 65</t>
  </si>
  <si>
    <t>Družstvo agropodnikateľov Mužla</t>
  </si>
  <si>
    <t>Imrich Borvák</t>
  </si>
  <si>
    <t>Mužla 726, 943 52</t>
  </si>
  <si>
    <t>Ladislav Benefi - VITIS</t>
  </si>
  <si>
    <t>Ladisalv Benefi</t>
  </si>
  <si>
    <t>COFFEE s.r.o.</t>
  </si>
  <si>
    <t>Ing. Marta Csókásová</t>
  </si>
  <si>
    <t>Pavlová 137, 943 59</t>
  </si>
  <si>
    <t>Csaba Veres - SHR</t>
  </si>
  <si>
    <t>Csaba Veres</t>
  </si>
  <si>
    <t>Salka 409, 943 61</t>
  </si>
  <si>
    <t>Arnold Babindák</t>
  </si>
  <si>
    <t>Sikenička 166, 943 59</t>
  </si>
  <si>
    <t>Flexibel s.r.o.</t>
  </si>
  <si>
    <t>Anna Tóthová</t>
  </si>
  <si>
    <t>Bartókova 1606/6, Štúrovo, 943 01</t>
  </si>
  <si>
    <t>AGROVARIA export-import spol. s.r.o.</t>
  </si>
  <si>
    <t>Ing. Pathó Ján</t>
  </si>
  <si>
    <t>Hlavná 49, Štúrovo, 943 01</t>
  </si>
  <si>
    <t>Vadaš s.r.o.</t>
  </si>
  <si>
    <t>Ing. Endre Hogenbuch</t>
  </si>
  <si>
    <t>Pri Vadaši 2, Štúrovo, 943 01</t>
  </si>
  <si>
    <t>ASE Consulting s.r.o.</t>
  </si>
  <si>
    <t>Angelika Szabóová</t>
  </si>
  <si>
    <t>Továrenská 1, Štúrovo, 943 01</t>
  </si>
  <si>
    <t>Daniel Dombi</t>
  </si>
  <si>
    <t>Gaštanová 937/8</t>
  </si>
  <si>
    <t>Slovenský zväz záhradkárov - m.o. Mužla</t>
  </si>
  <si>
    <t>Ing. Tomáš Petrík</t>
  </si>
  <si>
    <t>Mužla 209, 943 52</t>
  </si>
  <si>
    <t>Bučko Roman</t>
  </si>
  <si>
    <t>Čaka 38 935 68 Čaka</t>
  </si>
  <si>
    <t>Lajosh, s.r.o.</t>
  </si>
  <si>
    <t>Michaela Víglašová</t>
  </si>
  <si>
    <t>Čaka 385, 935 68 Čaka</t>
  </si>
  <si>
    <t>Hindický, s.r.o.</t>
  </si>
  <si>
    <t>Anton Hindický / Ing. Barbora Hindická</t>
  </si>
  <si>
    <t>Medvecké č.31 , 935 69 Plavé Vozokany</t>
  </si>
  <si>
    <t>AMAZONAS, s.r.o.</t>
  </si>
  <si>
    <t>Jozef Halámik</t>
  </si>
  <si>
    <t>Úzka č. 15, 937 01 Želiezovce</t>
  </si>
  <si>
    <t>Ignác Tóth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</si>
</sst>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10"/>
      <color theme="1"/>
      <name val="Palatino Linotype"/>
      <family val="1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Palatino Linotype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i/>
      <sz val="11"/>
      <color theme="1"/>
      <name val="Palatino Linotype"/>
      <family val="1"/>
      <charset val="238"/>
    </font>
    <font>
      <b/>
      <sz val="12"/>
      <color theme="1"/>
      <name val="Calibri"/>
      <family val="2"/>
      <charset val="238"/>
    </font>
    <font>
      <sz val="9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6" borderId="0" applyNumberFormat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0" fillId="0" borderId="1" xfId="0" applyBorder="1"/>
    <xf numFmtId="3" fontId="1" fillId="2" borderId="0" xfId="0" applyNumberFormat="1" applyFont="1" applyFill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2" fillId="2" borderId="0" xfId="0" applyNumberFormat="1" applyFont="1" applyFill="1" applyAlignment="1" applyProtection="1">
      <alignment horizontal="right" vertical="center" indent="2"/>
      <protection hidden="1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Fill="1" applyAlignment="1" applyProtection="1">
      <alignment horizontal="center" vertical="center"/>
      <protection hidden="1"/>
    </xf>
    <xf numFmtId="0" fontId="1" fillId="5" borderId="0" xfId="0" applyFont="1" applyFill="1" applyAlignment="1">
      <alignment horizontal="center" vertical="center"/>
    </xf>
    <xf numFmtId="0" fontId="0" fillId="5" borderId="0" xfId="0" applyFill="1"/>
    <xf numFmtId="0" fontId="2" fillId="2" borderId="2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0" fillId="0" borderId="0" xfId="0" applyBorder="1" applyAlignment="1" applyProtection="1">
      <protection locked="0"/>
    </xf>
    <xf numFmtId="0" fontId="0" fillId="0" borderId="0" xfId="0" applyBorder="1"/>
    <xf numFmtId="0" fontId="2" fillId="6" borderId="1" xfId="1" applyFont="1" applyBorder="1" applyAlignment="1"/>
    <xf numFmtId="0" fontId="2" fillId="0" borderId="0" xfId="0" applyFont="1" applyFill="1"/>
    <xf numFmtId="0" fontId="2" fillId="2" borderId="2" xfId="0" applyFont="1" applyFill="1" applyBorder="1"/>
    <xf numFmtId="0" fontId="0" fillId="0" borderId="0" xfId="0" applyFont="1"/>
    <xf numFmtId="0" fontId="3" fillId="0" borderId="0" xfId="0" applyFont="1" applyAlignment="1">
      <alignment vertical="top" wrapText="1"/>
    </xf>
    <xf numFmtId="0" fontId="3" fillId="7" borderId="1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NumberFormat="1" applyBorder="1" applyProtection="1"/>
    <xf numFmtId="0" fontId="0" fillId="0" borderId="0" xfId="0" applyNumberFormat="1" applyProtection="1"/>
    <xf numFmtId="0" fontId="0" fillId="0" borderId="3" xfId="0" applyNumberFormat="1" applyBorder="1" applyProtection="1"/>
    <xf numFmtId="0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 applyProtection="1">
      <alignment vertical="center"/>
    </xf>
    <xf numFmtId="0" fontId="3" fillId="0" borderId="0" xfId="0" applyNumberFormat="1" applyFont="1" applyAlignment="1" applyProtection="1">
      <alignment horizontal="center" vertical="center"/>
    </xf>
    <xf numFmtId="0" fontId="0" fillId="0" borderId="3" xfId="0" applyBorder="1" applyProtection="1"/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/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9" fillId="0" borderId="12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1" fillId="0" borderId="12" xfId="0" applyFont="1" applyBorder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4" fillId="0" borderId="13" xfId="0" applyFont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horizontal="justify" vertical="center" wrapText="1"/>
      <protection locked="0"/>
    </xf>
    <xf numFmtId="3" fontId="19" fillId="0" borderId="1" xfId="0" applyNumberFormat="1" applyFont="1" applyBorder="1" applyAlignment="1" applyProtection="1">
      <alignment vertical="center" wrapText="1"/>
      <protection locked="0"/>
    </xf>
    <xf numFmtId="0" fontId="14" fillId="0" borderId="11" xfId="0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14" fontId="14" fillId="0" borderId="14" xfId="0" applyNumberFormat="1" applyFont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3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justify" vertical="center" wrapText="1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6" borderId="1" xfId="1" applyFont="1" applyBorder="1" applyAlignment="1">
      <alignment horizontal="left"/>
    </xf>
    <xf numFmtId="0" fontId="5" fillId="6" borderId="1" xfId="1" applyBorder="1" applyAlignment="1">
      <alignment horizontal="left"/>
    </xf>
    <xf numFmtId="0" fontId="2" fillId="6" borderId="1" xfId="1" applyFont="1" applyBorder="1" applyAlignment="1">
      <alignment horizontal="center"/>
    </xf>
    <xf numFmtId="0" fontId="2" fillId="6" borderId="1" xfId="1" applyFont="1" applyBorder="1" applyAlignment="1">
      <alignment horizontal="center" vertical="center" wrapText="1"/>
    </xf>
    <xf numFmtId="0" fontId="5" fillId="6" borderId="1" xfId="1" applyBorder="1" applyAlignment="1">
      <alignment horizontal="center" vertical="center"/>
    </xf>
    <xf numFmtId="0" fontId="2" fillId="6" borderId="1" xfId="1" applyFont="1" applyBorder="1" applyAlignment="1">
      <alignment horizontal="center" vertical="center"/>
    </xf>
  </cellXfs>
  <cellStyles count="2">
    <cellStyle name="40 % - zvýraznenie1" xfId="1" builtinId="31"/>
    <cellStyle name="Normálne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ľka1" displayName="Tabuľka1" ref="A17:K167" totalsRowShown="0" headerRowDxfId="34" dataDxfId="33" tableBorderDxfId="32">
  <tableColumns count="11">
    <tableColumn id="1" name="P. č." dataDxfId="31"/>
    <tableColumn id="2" name="Názov subjektu2" dataDxfId="30"/>
    <tableColumn id="11" name="Zástupca subjektu pre MAS3" dataDxfId="29"/>
    <tableColumn id="3" name="FO/PO" dataDxfId="28"/>
    <tableColumn id="4" name="SÍDLO/ADRESA4" dataDxfId="27"/>
    <tableColumn id="5" name="IČO (DÁTUM NARODENIA)" dataDxfId="26"/>
    <tableColumn id="6" name="SEKTOR" dataDxfId="25"/>
    <tableColumn id="7" name="zástupca subjektu pre verejno – súkromné partnerstvo" dataDxfId="24"/>
    <tableColumn id="8" name="dátum/podpis/pečiatka" dataDxfId="23"/>
    <tableColumn id="9" name="Záujmová skupina" dataDxfId="22"/>
    <tableColumn id="10" name="Váha hlasu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ľka13" displayName="Tabuľka13" ref="A17:K167" totalsRowShown="0" headerRowDxfId="13" dataDxfId="12" tableBorderDxfId="11">
  <tableColumns count="11">
    <tableColumn id="1" name="P. č." dataDxfId="10"/>
    <tableColumn id="2" name="Názov subjektu2" dataDxfId="9"/>
    <tableColumn id="11" name="Zástupca subjektu pre MAS3" dataDxfId="8"/>
    <tableColumn id="3" name="FO/PO" dataDxfId="7"/>
    <tableColumn id="4" name="SÍDLO/ADRESA4" dataDxfId="6"/>
    <tableColumn id="5" name="IČO (DÁTUM NARODENIA)" dataDxfId="5"/>
    <tableColumn id="6" name="SEKTOR" dataDxfId="4"/>
    <tableColumn id="7" name="zástupca subjektu pre verejno – súkromné partnerstvo" dataDxfId="3"/>
    <tableColumn id="8" name="dátum/podpis/pečiatka" dataDxfId="2"/>
    <tableColumn id="9" name="Záujmová skupina" dataDxfId="1"/>
    <tableColumn id="10" name="Váha hlasu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0"/>
  <sheetViews>
    <sheetView tabSelected="1" view="pageBreakPreview" topLeftCell="A22" zoomScale="60" zoomScaleNormal="100" workbookViewId="0">
      <selection activeCell="C41" sqref="C41"/>
    </sheetView>
  </sheetViews>
  <sheetFormatPr defaultRowHeight="12.75" x14ac:dyDescent="0.2"/>
  <cols>
    <col min="1" max="1" width="5.7109375" customWidth="1"/>
    <col min="2" max="2" width="46.85546875" customWidth="1"/>
    <col min="3" max="3" width="30.7109375" customWidth="1"/>
    <col min="4" max="4" width="7.28515625" customWidth="1"/>
    <col min="5" max="5" width="41.28515625" customWidth="1"/>
    <col min="6" max="6" width="17.140625" customWidth="1"/>
    <col min="7" max="7" width="37.7109375" customWidth="1"/>
    <col min="8" max="8" width="47.42578125" hidden="1" customWidth="1"/>
    <col min="9" max="9" width="26.42578125" hidden="1" customWidth="1"/>
    <col min="10" max="10" width="8.140625" hidden="1" customWidth="1"/>
    <col min="11" max="11" width="15.85546875" customWidth="1"/>
    <col min="12" max="12" width="23.140625" hidden="1" customWidth="1"/>
    <col min="13" max="13" width="16.7109375" hidden="1" customWidth="1"/>
    <col min="14" max="14" width="12.5703125" hidden="1" customWidth="1"/>
    <col min="15" max="15" width="9.140625" hidden="1" customWidth="1"/>
    <col min="16" max="16" width="30.5703125" hidden="1" customWidth="1"/>
    <col min="17" max="17" width="12.85546875" hidden="1" customWidth="1"/>
  </cols>
  <sheetData>
    <row r="1" spans="1:15" x14ac:dyDescent="0.2">
      <c r="A1" s="40" t="s">
        <v>43</v>
      </c>
      <c r="L1" s="19"/>
    </row>
    <row r="2" spans="1:15" x14ac:dyDescent="0.2">
      <c r="B2" s="7"/>
      <c r="C2" s="7"/>
      <c r="D2" s="7"/>
      <c r="E2" s="7"/>
      <c r="F2" s="7"/>
      <c r="G2" s="7"/>
      <c r="L2" s="53" t="s">
        <v>20</v>
      </c>
      <c r="M2" s="54" t="s">
        <v>4</v>
      </c>
      <c r="N2" s="54"/>
      <c r="O2" s="54"/>
    </row>
    <row r="3" spans="1:15" x14ac:dyDescent="0.2">
      <c r="G3" s="101" t="str">
        <f>IF(AND(L9=0,E9=""),"",IF(L9&lt;&gt;E9,"vyplnte všetky požadované údaje",IF(SUM(M18:M167)&gt;0,"vyplnte všetky požadované údaje","")))</f>
        <v/>
      </c>
      <c r="H3" s="101"/>
      <c r="I3" s="101"/>
      <c r="J3" s="101"/>
      <c r="K3" s="101"/>
      <c r="L3" s="55" t="s">
        <v>21</v>
      </c>
      <c r="M3" s="54" t="s">
        <v>5</v>
      </c>
      <c r="N3" s="54"/>
      <c r="O3" s="54"/>
    </row>
    <row r="4" spans="1:15" x14ac:dyDescent="0.2">
      <c r="A4" s="3"/>
      <c r="K4" s="8"/>
      <c r="L4" s="55" t="s">
        <v>22</v>
      </c>
      <c r="M4" s="54"/>
      <c r="N4" s="54"/>
      <c r="O4" s="54"/>
    </row>
    <row r="5" spans="1:15" x14ac:dyDescent="0.2">
      <c r="K5" s="8"/>
      <c r="L5" s="54"/>
      <c r="M5" s="56" t="s">
        <v>10</v>
      </c>
      <c r="N5" s="54"/>
      <c r="O5" s="54"/>
    </row>
    <row r="6" spans="1:15" x14ac:dyDescent="0.2">
      <c r="A6" s="31" t="s">
        <v>6</v>
      </c>
      <c r="B6" s="33"/>
      <c r="C6" s="99" t="s">
        <v>44</v>
      </c>
      <c r="D6" s="99"/>
      <c r="E6" s="99"/>
      <c r="F6" s="99"/>
      <c r="G6" s="99"/>
      <c r="H6" s="99"/>
      <c r="I6" s="99"/>
      <c r="J6" s="99"/>
      <c r="K6" s="100"/>
      <c r="L6" s="57">
        <f>COUNTIF(G18:G167,"Záujmová skupina verejného sektora")</f>
        <v>37</v>
      </c>
      <c r="M6" s="57">
        <f>L6/L9</f>
        <v>0.36274509803921567</v>
      </c>
      <c r="N6" s="57">
        <f>IFERROR(M6,"")</f>
        <v>0.36274509803921567</v>
      </c>
      <c r="O6" s="57" t="s">
        <v>8</v>
      </c>
    </row>
    <row r="7" spans="1:15" ht="13.5" x14ac:dyDescent="0.2">
      <c r="A7" s="41" t="s">
        <v>35</v>
      </c>
      <c r="B7" s="33"/>
      <c r="C7" s="99" t="s">
        <v>45</v>
      </c>
      <c r="D7" s="99"/>
      <c r="E7" s="99"/>
      <c r="F7" s="99"/>
      <c r="G7" s="99"/>
      <c r="H7" s="99"/>
      <c r="I7" s="99"/>
      <c r="J7" s="99"/>
      <c r="K7" s="100"/>
      <c r="L7" s="57">
        <f>COUNTIF(G18:G167,"Záujmová skupina podnikateľského sektora")</f>
        <v>26</v>
      </c>
      <c r="M7" s="57">
        <f>L7/L9</f>
        <v>0.25490196078431371</v>
      </c>
      <c r="N7" s="57">
        <f>IFERROR(M7,"")</f>
        <v>0.25490196078431371</v>
      </c>
      <c r="O7" s="57" t="s">
        <v>13</v>
      </c>
    </row>
    <row r="8" spans="1:15" x14ac:dyDescent="0.2">
      <c r="L8" s="57">
        <f>COUNTIF(G18:G167,"Záujmové skupina občianskeho sektora")</f>
        <v>39</v>
      </c>
      <c r="M8" s="57">
        <f>L8/L9</f>
        <v>0.38235294117647056</v>
      </c>
      <c r="N8" s="57">
        <f>IFERROR(M8,"")</f>
        <v>0.38235294117647056</v>
      </c>
      <c r="O8" s="57" t="s">
        <v>12</v>
      </c>
    </row>
    <row r="9" spans="1:15" x14ac:dyDescent="0.2">
      <c r="A9" s="4" t="s">
        <v>7</v>
      </c>
      <c r="B9" s="5"/>
      <c r="C9" s="5"/>
      <c r="D9" s="5"/>
      <c r="E9" s="20">
        <f>IF(COUNTA(B18:B167)=0,"",COUNTA(B18:B167))</f>
        <v>102</v>
      </c>
      <c r="L9" s="57">
        <f>SUM(L6:L8)</f>
        <v>102</v>
      </c>
      <c r="M9" s="54"/>
      <c r="N9" s="54"/>
      <c r="O9" s="57" t="s">
        <v>9</v>
      </c>
    </row>
    <row r="10" spans="1:15" x14ac:dyDescent="0.2">
      <c r="A10" s="6"/>
      <c r="B10" s="7"/>
      <c r="C10" s="7"/>
      <c r="D10" s="7"/>
      <c r="E10" s="28"/>
      <c r="L10" s="9"/>
      <c r="M10" s="8"/>
      <c r="O10" s="9"/>
    </row>
    <row r="11" spans="1:15" ht="33" customHeight="1" x14ac:dyDescent="0.2">
      <c r="A11" s="6"/>
      <c r="B11" s="7"/>
      <c r="C11" s="7"/>
      <c r="E11" s="29" t="s">
        <v>17</v>
      </c>
      <c r="F11" s="29" t="s">
        <v>18</v>
      </c>
      <c r="G11" s="29" t="s">
        <v>16</v>
      </c>
      <c r="H11" s="30"/>
      <c r="I11" s="30"/>
      <c r="J11" s="30"/>
      <c r="K11" s="32" t="s">
        <v>19</v>
      </c>
    </row>
    <row r="12" spans="1:15" x14ac:dyDescent="0.2">
      <c r="A12" s="4" t="s">
        <v>20</v>
      </c>
      <c r="B12" s="5"/>
      <c r="C12" s="5"/>
      <c r="D12" s="5"/>
      <c r="E12" s="34">
        <f>COUNTIF(G18:G167,L2)</f>
        <v>37</v>
      </c>
      <c r="F12" s="26">
        <f>TRANSPOSE(N6)</f>
        <v>0.36274509803921567</v>
      </c>
      <c r="G12" s="34">
        <f>SUMIF($G$18:$G$167,L2,$K$18:$K$167)</f>
        <v>1406</v>
      </c>
      <c r="H12" s="35"/>
      <c r="I12" s="35"/>
      <c r="J12" s="35"/>
      <c r="K12" s="26">
        <f>IFERROR(G12/$G$15,"")</f>
        <v>0.40182909402686484</v>
      </c>
    </row>
    <row r="13" spans="1:15" x14ac:dyDescent="0.2">
      <c r="A13" s="4" t="s">
        <v>21</v>
      </c>
      <c r="B13" s="5"/>
      <c r="C13" s="5"/>
      <c r="D13" s="5"/>
      <c r="E13" s="34">
        <f>COUNTIF(G18:G167,L3)</f>
        <v>26</v>
      </c>
      <c r="F13" s="26">
        <f>TRANSPOSE(N7)</f>
        <v>0.25490196078431371</v>
      </c>
      <c r="G13" s="34">
        <f>SUMIF($G$18:$G$167,L3,$K$18:$K$167)</f>
        <v>650</v>
      </c>
      <c r="H13" s="35"/>
      <c r="I13" s="35"/>
      <c r="J13" s="35"/>
      <c r="K13" s="26">
        <f>IFERROR(G13/$G$15,"")</f>
        <v>0.18576736210345812</v>
      </c>
    </row>
    <row r="14" spans="1:15" x14ac:dyDescent="0.2">
      <c r="A14" s="4" t="s">
        <v>22</v>
      </c>
      <c r="B14" s="5"/>
      <c r="C14" s="5"/>
      <c r="D14" s="5"/>
      <c r="E14" s="34">
        <f>COUNTIF(G18:G167,L4)</f>
        <v>39</v>
      </c>
      <c r="F14" s="26">
        <f>TRANSPOSE(N8)</f>
        <v>0.38235294117647056</v>
      </c>
      <c r="G14" s="34">
        <f>SUMIF($G$18:$G$167,L4,$K$18:$K$167)</f>
        <v>1443</v>
      </c>
      <c r="H14" s="36"/>
      <c r="I14" s="36"/>
      <c r="J14" s="36"/>
      <c r="K14" s="26">
        <f>IFERROR(G14/$G$15,"")</f>
        <v>0.41240354386967704</v>
      </c>
    </row>
    <row r="15" spans="1:15" x14ac:dyDescent="0.2">
      <c r="A15" s="4" t="s">
        <v>15</v>
      </c>
      <c r="B15" s="5"/>
      <c r="C15" s="5"/>
      <c r="D15" s="5"/>
      <c r="E15" s="34">
        <f>SUM(E12:E14)</f>
        <v>102</v>
      </c>
      <c r="F15" s="26">
        <f>SUM(F12:F14)</f>
        <v>1</v>
      </c>
      <c r="G15" s="34">
        <f>SUM(G12:G14)</f>
        <v>3499</v>
      </c>
      <c r="H15" s="36"/>
      <c r="I15" s="36"/>
      <c r="J15" s="36"/>
      <c r="K15" s="26">
        <f>SUM(K12:K14)</f>
        <v>1</v>
      </c>
    </row>
    <row r="17" spans="1:17" ht="42.75" customHeight="1" thickBot="1" x14ac:dyDescent="0.25">
      <c r="A17" s="23" t="s">
        <v>0</v>
      </c>
      <c r="B17" s="23" t="s">
        <v>23</v>
      </c>
      <c r="C17" s="23" t="s">
        <v>25</v>
      </c>
      <c r="D17" s="23" t="s">
        <v>1</v>
      </c>
      <c r="E17" s="23" t="s">
        <v>24</v>
      </c>
      <c r="F17" s="24" t="s">
        <v>2</v>
      </c>
      <c r="G17" s="24" t="s">
        <v>41</v>
      </c>
      <c r="H17" s="24" t="s">
        <v>3</v>
      </c>
      <c r="I17" s="25" t="s">
        <v>11</v>
      </c>
      <c r="J17" s="22" t="s">
        <v>14</v>
      </c>
      <c r="K17" s="22" t="s">
        <v>39</v>
      </c>
      <c r="Q17" s="22" t="s">
        <v>40</v>
      </c>
    </row>
    <row r="18" spans="1:17" ht="15.75" thickBot="1" x14ac:dyDescent="0.35">
      <c r="A18" s="12">
        <v>1</v>
      </c>
      <c r="B18" s="61" t="s">
        <v>111</v>
      </c>
      <c r="C18" s="61" t="s">
        <v>143</v>
      </c>
      <c r="D18" s="62" t="s">
        <v>5</v>
      </c>
      <c r="E18" s="72" t="s">
        <v>174</v>
      </c>
      <c r="F18" s="69">
        <v>306843</v>
      </c>
      <c r="G18" s="11" t="s">
        <v>20</v>
      </c>
      <c r="H18" s="10"/>
      <c r="I18" s="14"/>
      <c r="J18" s="21"/>
      <c r="K18" s="21">
        <v>38</v>
      </c>
      <c r="M1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8" s="45"/>
    </row>
    <row r="19" spans="1:17" ht="15.75" thickBot="1" x14ac:dyDescent="0.35">
      <c r="A19" s="12">
        <v>2</v>
      </c>
      <c r="B19" s="65" t="s">
        <v>112</v>
      </c>
      <c r="C19" s="61" t="s">
        <v>144</v>
      </c>
      <c r="D19" s="62" t="s">
        <v>5</v>
      </c>
      <c r="E19" s="72" t="s">
        <v>175</v>
      </c>
      <c r="F19" s="70">
        <v>587672</v>
      </c>
      <c r="G19" s="11" t="s">
        <v>20</v>
      </c>
      <c r="H19" s="10"/>
      <c r="I19" s="14"/>
      <c r="J19" s="10"/>
      <c r="K19" s="10">
        <v>38</v>
      </c>
      <c r="M1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9" s="46"/>
    </row>
    <row r="20" spans="1:17" ht="15.75" thickBot="1" x14ac:dyDescent="0.35">
      <c r="A20" s="13">
        <v>3</v>
      </c>
      <c r="B20" s="65" t="s">
        <v>113</v>
      </c>
      <c r="C20" s="61" t="s">
        <v>145</v>
      </c>
      <c r="D20" s="62" t="s">
        <v>5</v>
      </c>
      <c r="E20" s="72" t="s">
        <v>176</v>
      </c>
      <c r="F20" s="70">
        <v>306941</v>
      </c>
      <c r="G20" s="62" t="s">
        <v>20</v>
      </c>
      <c r="H20" s="10"/>
      <c r="I20" s="14"/>
      <c r="J20" s="10"/>
      <c r="K20" s="64">
        <v>38</v>
      </c>
      <c r="M2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20" s="44"/>
    </row>
    <row r="21" spans="1:17" ht="15.75" thickBot="1" x14ac:dyDescent="0.35">
      <c r="A21" s="12">
        <v>4</v>
      </c>
      <c r="B21" s="65" t="s">
        <v>114</v>
      </c>
      <c r="C21" s="61" t="s">
        <v>146</v>
      </c>
      <c r="D21" s="62" t="s">
        <v>5</v>
      </c>
      <c r="E21" s="72" t="s">
        <v>177</v>
      </c>
      <c r="F21" s="71">
        <v>306975</v>
      </c>
      <c r="G21" s="62" t="s">
        <v>20</v>
      </c>
      <c r="H21" s="10"/>
      <c r="I21" s="14"/>
      <c r="J21" s="10"/>
      <c r="K21" s="61">
        <v>38</v>
      </c>
      <c r="M2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21" s="46"/>
    </row>
    <row r="22" spans="1:17" ht="15.75" thickBot="1" x14ac:dyDescent="0.35">
      <c r="A22" s="13">
        <v>5</v>
      </c>
      <c r="B22" s="65" t="s">
        <v>68</v>
      </c>
      <c r="C22" s="61" t="s">
        <v>85</v>
      </c>
      <c r="D22" s="62" t="s">
        <v>5</v>
      </c>
      <c r="E22" s="72" t="s">
        <v>86</v>
      </c>
      <c r="F22" s="71">
        <v>307041</v>
      </c>
      <c r="G22" s="62" t="s">
        <v>20</v>
      </c>
      <c r="H22" s="10"/>
      <c r="I22" s="14"/>
      <c r="J22" s="10"/>
      <c r="K22" s="64">
        <v>38</v>
      </c>
      <c r="M2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22" s="44"/>
    </row>
    <row r="23" spans="1:17" ht="15.75" thickBot="1" x14ac:dyDescent="0.35">
      <c r="A23" s="12">
        <v>6</v>
      </c>
      <c r="B23" s="65" t="s">
        <v>115</v>
      </c>
      <c r="C23" s="61" t="s">
        <v>147</v>
      </c>
      <c r="D23" s="62" t="s">
        <v>5</v>
      </c>
      <c r="E23" s="72" t="s">
        <v>178</v>
      </c>
      <c r="F23" s="71">
        <v>307190</v>
      </c>
      <c r="G23" s="62" t="s">
        <v>20</v>
      </c>
      <c r="H23" s="10"/>
      <c r="I23" s="14"/>
      <c r="J23" s="10"/>
      <c r="K23" s="61">
        <v>38</v>
      </c>
      <c r="M2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23" s="46"/>
    </row>
    <row r="24" spans="1:17" ht="15.75" thickBot="1" x14ac:dyDescent="0.35">
      <c r="A24" s="13">
        <v>7</v>
      </c>
      <c r="B24" s="65" t="s">
        <v>116</v>
      </c>
      <c r="C24" s="61" t="s">
        <v>148</v>
      </c>
      <c r="D24" s="62" t="s">
        <v>5</v>
      </c>
      <c r="E24" s="72" t="s">
        <v>179</v>
      </c>
      <c r="F24" s="71">
        <v>307173</v>
      </c>
      <c r="G24" s="62" t="s">
        <v>20</v>
      </c>
      <c r="H24" s="10"/>
      <c r="I24" s="14"/>
      <c r="J24" s="10"/>
      <c r="K24" s="64">
        <v>38</v>
      </c>
      <c r="M2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24" s="44"/>
    </row>
    <row r="25" spans="1:17" ht="15.75" thickBot="1" x14ac:dyDescent="0.35">
      <c r="A25" s="12">
        <v>8</v>
      </c>
      <c r="B25" s="65" t="s">
        <v>117</v>
      </c>
      <c r="C25" s="61" t="s">
        <v>149</v>
      </c>
      <c r="D25" s="62" t="s">
        <v>5</v>
      </c>
      <c r="E25" s="72" t="s">
        <v>180</v>
      </c>
      <c r="F25" s="71">
        <v>307181</v>
      </c>
      <c r="G25" s="62" t="s">
        <v>20</v>
      </c>
      <c r="H25" s="10"/>
      <c r="I25" s="14"/>
      <c r="J25" s="10"/>
      <c r="K25" s="61">
        <v>38</v>
      </c>
      <c r="M2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25" s="46"/>
    </row>
    <row r="26" spans="1:17" ht="15.75" thickBot="1" x14ac:dyDescent="0.35">
      <c r="A26" s="13">
        <v>9</v>
      </c>
      <c r="B26" s="65" t="s">
        <v>118</v>
      </c>
      <c r="C26" s="61" t="s">
        <v>150</v>
      </c>
      <c r="D26" s="62" t="s">
        <v>5</v>
      </c>
      <c r="E26" s="72" t="s">
        <v>181</v>
      </c>
      <c r="F26" s="71">
        <v>307246</v>
      </c>
      <c r="G26" s="62" t="s">
        <v>20</v>
      </c>
      <c r="H26" s="10"/>
      <c r="I26" s="14"/>
      <c r="J26" s="10"/>
      <c r="K26" s="64">
        <v>38</v>
      </c>
      <c r="M2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26" s="44"/>
    </row>
    <row r="27" spans="1:17" ht="15.75" thickBot="1" x14ac:dyDescent="0.35">
      <c r="A27" s="12">
        <v>10</v>
      </c>
      <c r="B27" s="65" t="s">
        <v>119</v>
      </c>
      <c r="C27" s="61" t="s">
        <v>151</v>
      </c>
      <c r="D27" s="62" t="s">
        <v>5</v>
      </c>
      <c r="E27" s="72" t="s">
        <v>182</v>
      </c>
      <c r="F27" s="71">
        <v>587567</v>
      </c>
      <c r="G27" s="62" t="s">
        <v>20</v>
      </c>
      <c r="H27" s="10"/>
      <c r="I27" s="14"/>
      <c r="J27" s="10"/>
      <c r="K27" s="61">
        <v>38</v>
      </c>
      <c r="M2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27" s="46"/>
    </row>
    <row r="28" spans="1:17" ht="15.75" thickBot="1" x14ac:dyDescent="0.35">
      <c r="A28" s="13">
        <v>11</v>
      </c>
      <c r="B28" s="65" t="s">
        <v>120</v>
      </c>
      <c r="C28" s="61" t="s">
        <v>152</v>
      </c>
      <c r="D28" s="62" t="s">
        <v>5</v>
      </c>
      <c r="E28" s="72" t="s">
        <v>183</v>
      </c>
      <c r="F28" s="71">
        <v>307327</v>
      </c>
      <c r="G28" s="62" t="s">
        <v>20</v>
      </c>
      <c r="H28" s="10"/>
      <c r="I28" s="14"/>
      <c r="J28" s="10"/>
      <c r="K28" s="64">
        <v>38</v>
      </c>
      <c r="M2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28" s="44"/>
    </row>
    <row r="29" spans="1:17" ht="15.75" thickBot="1" x14ac:dyDescent="0.35">
      <c r="A29" s="12">
        <v>12</v>
      </c>
      <c r="B29" s="65" t="s">
        <v>121</v>
      </c>
      <c r="C29" s="61" t="s">
        <v>153</v>
      </c>
      <c r="D29" s="62" t="s">
        <v>5</v>
      </c>
      <c r="E29" s="72" t="s">
        <v>184</v>
      </c>
      <c r="F29" s="71">
        <v>307378</v>
      </c>
      <c r="G29" s="62" t="s">
        <v>20</v>
      </c>
      <c r="H29" s="10"/>
      <c r="I29" s="14"/>
      <c r="J29" s="10"/>
      <c r="K29" s="61">
        <v>38</v>
      </c>
      <c r="M2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29" s="46"/>
    </row>
    <row r="30" spans="1:17" ht="15.75" thickBot="1" x14ac:dyDescent="0.35">
      <c r="A30" s="13">
        <v>13</v>
      </c>
      <c r="B30" s="65" t="s">
        <v>122</v>
      </c>
      <c r="C30" s="61" t="s">
        <v>154</v>
      </c>
      <c r="D30" s="62" t="s">
        <v>5</v>
      </c>
      <c r="E30" s="72" t="s">
        <v>185</v>
      </c>
      <c r="F30" s="71">
        <v>307394</v>
      </c>
      <c r="G30" s="62" t="s">
        <v>20</v>
      </c>
      <c r="H30" s="10"/>
      <c r="I30" s="14"/>
      <c r="J30" s="10"/>
      <c r="K30" s="64">
        <v>38</v>
      </c>
      <c r="M3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30" s="44"/>
    </row>
    <row r="31" spans="1:17" ht="15.75" thickBot="1" x14ac:dyDescent="0.35">
      <c r="A31" s="12">
        <v>14</v>
      </c>
      <c r="B31" s="65" t="s">
        <v>123</v>
      </c>
      <c r="C31" s="61" t="s">
        <v>155</v>
      </c>
      <c r="D31" s="62" t="s">
        <v>5</v>
      </c>
      <c r="E31" s="72" t="s">
        <v>186</v>
      </c>
      <c r="F31" s="71">
        <v>31824587</v>
      </c>
      <c r="G31" s="62" t="s">
        <v>20</v>
      </c>
      <c r="H31" s="10"/>
      <c r="I31" s="14"/>
      <c r="J31" s="10"/>
      <c r="K31" s="61">
        <v>38</v>
      </c>
      <c r="M3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31" s="46"/>
    </row>
    <row r="32" spans="1:17" ht="15.75" thickBot="1" x14ac:dyDescent="0.35">
      <c r="A32" s="13">
        <v>15</v>
      </c>
      <c r="B32" s="65" t="s">
        <v>124</v>
      </c>
      <c r="C32" s="61" t="s">
        <v>156</v>
      </c>
      <c r="D32" s="62" t="s">
        <v>5</v>
      </c>
      <c r="E32" s="72" t="s">
        <v>187</v>
      </c>
      <c r="F32" s="71" t="s">
        <v>188</v>
      </c>
      <c r="G32" s="62" t="s">
        <v>20</v>
      </c>
      <c r="H32" s="10"/>
      <c r="I32" s="14"/>
      <c r="J32" s="10"/>
      <c r="K32" s="64">
        <v>38</v>
      </c>
      <c r="M3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32" s="44"/>
    </row>
    <row r="33" spans="1:17" x14ac:dyDescent="0.2">
      <c r="A33" s="12">
        <v>16</v>
      </c>
      <c r="B33" s="61" t="s">
        <v>125</v>
      </c>
      <c r="C33" s="61" t="s">
        <v>157</v>
      </c>
      <c r="D33" s="62" t="s">
        <v>5</v>
      </c>
      <c r="E33" s="61" t="s">
        <v>189</v>
      </c>
      <c r="F33" s="61">
        <v>307521</v>
      </c>
      <c r="G33" s="62" t="s">
        <v>20</v>
      </c>
      <c r="H33" s="10"/>
      <c r="I33" s="14"/>
      <c r="J33" s="10"/>
      <c r="K33" s="61">
        <v>38</v>
      </c>
      <c r="M3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33" s="46"/>
    </row>
    <row r="34" spans="1:17" ht="15.75" thickBot="1" x14ac:dyDescent="0.35">
      <c r="A34" s="13">
        <v>17</v>
      </c>
      <c r="B34" s="65" t="s">
        <v>66</v>
      </c>
      <c r="C34" s="61" t="s">
        <v>81</v>
      </c>
      <c r="D34" s="62" t="s">
        <v>5</v>
      </c>
      <c r="E34" s="72" t="s">
        <v>82</v>
      </c>
      <c r="F34" s="71">
        <v>307548</v>
      </c>
      <c r="G34" s="62" t="s">
        <v>20</v>
      </c>
      <c r="H34" s="10"/>
      <c r="I34" s="14"/>
      <c r="J34" s="10"/>
      <c r="K34" s="64">
        <v>38</v>
      </c>
      <c r="M3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34" s="44"/>
    </row>
    <row r="35" spans="1:17" ht="15.75" thickBot="1" x14ac:dyDescent="0.35">
      <c r="A35" s="12">
        <v>18</v>
      </c>
      <c r="B35" s="65" t="s">
        <v>67</v>
      </c>
      <c r="C35" s="61" t="s">
        <v>83</v>
      </c>
      <c r="D35" s="62" t="s">
        <v>5</v>
      </c>
      <c r="E35" s="61" t="s">
        <v>84</v>
      </c>
      <c r="F35" s="71">
        <v>307602</v>
      </c>
      <c r="G35" s="62" t="s">
        <v>20</v>
      </c>
      <c r="H35" s="10"/>
      <c r="I35" s="14"/>
      <c r="J35" s="10"/>
      <c r="K35" s="61">
        <v>38</v>
      </c>
      <c r="M3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35" s="46"/>
    </row>
    <row r="36" spans="1:17" ht="15" x14ac:dyDescent="0.25">
      <c r="A36" s="13">
        <v>19</v>
      </c>
      <c r="B36" s="61" t="s">
        <v>126</v>
      </c>
      <c r="C36" s="61" t="s">
        <v>158</v>
      </c>
      <c r="D36" s="62" t="s">
        <v>5</v>
      </c>
      <c r="E36" s="73" t="s">
        <v>190</v>
      </c>
      <c r="F36" s="61">
        <v>307637</v>
      </c>
      <c r="G36" s="62" t="s">
        <v>20</v>
      </c>
      <c r="H36" s="10"/>
      <c r="I36" s="14"/>
      <c r="J36" s="10"/>
      <c r="K36" s="64">
        <v>38</v>
      </c>
      <c r="M3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36" s="44"/>
    </row>
    <row r="37" spans="1:17" x14ac:dyDescent="0.2">
      <c r="A37" s="12">
        <v>20</v>
      </c>
      <c r="B37" s="61" t="s">
        <v>127</v>
      </c>
      <c r="C37" s="61" t="s">
        <v>159</v>
      </c>
      <c r="D37" s="62" t="s">
        <v>5</v>
      </c>
      <c r="E37" s="61" t="s">
        <v>191</v>
      </c>
      <c r="F37" s="61">
        <v>307688</v>
      </c>
      <c r="G37" s="62" t="s">
        <v>20</v>
      </c>
      <c r="H37" s="10"/>
      <c r="I37" s="14"/>
      <c r="J37" s="10"/>
      <c r="K37" s="61">
        <v>38</v>
      </c>
      <c r="M3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37" s="46"/>
    </row>
    <row r="38" spans="1:17" x14ac:dyDescent="0.2">
      <c r="A38" s="13">
        <v>21</v>
      </c>
      <c r="B38" s="61" t="s">
        <v>128</v>
      </c>
      <c r="C38" s="61" t="s">
        <v>160</v>
      </c>
      <c r="D38" s="62" t="s">
        <v>5</v>
      </c>
      <c r="E38" s="61" t="s">
        <v>192</v>
      </c>
      <c r="F38" s="61">
        <v>307696</v>
      </c>
      <c r="G38" s="62" t="s">
        <v>20</v>
      </c>
      <c r="H38" s="10"/>
      <c r="I38" s="14"/>
      <c r="J38" s="10"/>
      <c r="K38" s="64">
        <v>38</v>
      </c>
      <c r="M3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38" s="44"/>
    </row>
    <row r="39" spans="1:17" ht="15.75" thickBot="1" x14ac:dyDescent="0.3">
      <c r="A39" s="12">
        <v>22</v>
      </c>
      <c r="B39" s="66" t="s">
        <v>129</v>
      </c>
      <c r="C39" s="61" t="s">
        <v>161</v>
      </c>
      <c r="D39" s="62" t="s">
        <v>5</v>
      </c>
      <c r="E39" s="66" t="s">
        <v>193</v>
      </c>
      <c r="F39" s="68">
        <v>308757</v>
      </c>
      <c r="G39" s="62" t="s">
        <v>20</v>
      </c>
      <c r="H39" s="10"/>
      <c r="I39" s="14"/>
      <c r="J39" s="10"/>
      <c r="K39" s="61">
        <v>38</v>
      </c>
      <c r="M3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39" s="46"/>
    </row>
    <row r="40" spans="1:17" ht="15.75" thickBot="1" x14ac:dyDescent="0.3">
      <c r="A40" s="13">
        <v>23</v>
      </c>
      <c r="B40" s="66" t="s">
        <v>130</v>
      </c>
      <c r="C40" s="66" t="s">
        <v>363</v>
      </c>
      <c r="D40" s="62" t="s">
        <v>5</v>
      </c>
      <c r="E40" s="66" t="s">
        <v>194</v>
      </c>
      <c r="F40" s="68">
        <v>308781</v>
      </c>
      <c r="G40" s="62" t="s">
        <v>20</v>
      </c>
      <c r="H40" s="10"/>
      <c r="I40" s="14"/>
      <c r="J40" s="10"/>
      <c r="K40" s="64">
        <v>38</v>
      </c>
      <c r="M4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40" s="44"/>
    </row>
    <row r="41" spans="1:17" ht="15.75" thickBot="1" x14ac:dyDescent="0.3">
      <c r="A41" s="12">
        <v>24</v>
      </c>
      <c r="B41" s="66" t="s">
        <v>131</v>
      </c>
      <c r="C41" s="66" t="s">
        <v>162</v>
      </c>
      <c r="D41" s="62" t="s">
        <v>5</v>
      </c>
      <c r="E41" s="66" t="s">
        <v>195</v>
      </c>
      <c r="F41" s="68">
        <v>308927</v>
      </c>
      <c r="G41" s="62" t="s">
        <v>20</v>
      </c>
      <c r="H41" s="10"/>
      <c r="I41" s="14"/>
      <c r="J41" s="10"/>
      <c r="K41" s="61">
        <v>38</v>
      </c>
      <c r="M4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41" s="46"/>
    </row>
    <row r="42" spans="1:17" ht="15.75" thickBot="1" x14ac:dyDescent="0.3">
      <c r="A42" s="13">
        <v>25</v>
      </c>
      <c r="B42" s="66" t="s">
        <v>132</v>
      </c>
      <c r="C42" s="66" t="s">
        <v>163</v>
      </c>
      <c r="D42" s="62" t="s">
        <v>5</v>
      </c>
      <c r="E42" s="66" t="s">
        <v>196</v>
      </c>
      <c r="F42" s="68">
        <v>308751</v>
      </c>
      <c r="G42" s="62" t="s">
        <v>20</v>
      </c>
      <c r="H42" s="10"/>
      <c r="I42" s="14"/>
      <c r="J42" s="10"/>
      <c r="K42" s="64">
        <v>38</v>
      </c>
      <c r="M4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42" s="44"/>
    </row>
    <row r="43" spans="1:17" ht="15.75" thickBot="1" x14ac:dyDescent="0.3">
      <c r="A43" s="12">
        <v>26</v>
      </c>
      <c r="B43" s="66" t="s">
        <v>133</v>
      </c>
      <c r="C43" s="66" t="s">
        <v>164</v>
      </c>
      <c r="D43" s="62" t="s">
        <v>5</v>
      </c>
      <c r="E43" s="66" t="s">
        <v>197</v>
      </c>
      <c r="F43" s="68">
        <v>308960</v>
      </c>
      <c r="G43" s="62" t="s">
        <v>20</v>
      </c>
      <c r="H43" s="10"/>
      <c r="I43" s="14"/>
      <c r="J43" s="10"/>
      <c r="K43" s="61">
        <v>38</v>
      </c>
      <c r="M4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43" s="46"/>
    </row>
    <row r="44" spans="1:17" ht="15.75" thickBot="1" x14ac:dyDescent="0.3">
      <c r="A44" s="13">
        <v>27</v>
      </c>
      <c r="B44" s="66" t="s">
        <v>134</v>
      </c>
      <c r="C44" s="66" t="s">
        <v>165</v>
      </c>
      <c r="D44" s="62" t="s">
        <v>5</v>
      </c>
      <c r="E44" s="66" t="s">
        <v>198</v>
      </c>
      <c r="F44" s="68">
        <v>47244</v>
      </c>
      <c r="G44" s="62" t="s">
        <v>20</v>
      </c>
      <c r="H44" s="10"/>
      <c r="I44" s="14"/>
      <c r="J44" s="10"/>
      <c r="K44" s="64">
        <v>38</v>
      </c>
      <c r="M4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44" s="44"/>
    </row>
    <row r="45" spans="1:17" ht="15.75" thickBot="1" x14ac:dyDescent="0.3">
      <c r="A45" s="12">
        <v>28</v>
      </c>
      <c r="B45" s="66" t="s">
        <v>135</v>
      </c>
      <c r="C45" s="66" t="s">
        <v>166</v>
      </c>
      <c r="D45" s="62" t="s">
        <v>5</v>
      </c>
      <c r="E45" s="67" t="s">
        <v>199</v>
      </c>
      <c r="F45" s="68">
        <v>309052</v>
      </c>
      <c r="G45" s="62" t="s">
        <v>20</v>
      </c>
      <c r="H45" s="10"/>
      <c r="I45" s="14"/>
      <c r="J45" s="10"/>
      <c r="K45" s="61">
        <v>38</v>
      </c>
      <c r="M4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45" s="46"/>
    </row>
    <row r="46" spans="1:17" ht="15.75" thickBot="1" x14ac:dyDescent="0.3">
      <c r="A46" s="13">
        <v>29</v>
      </c>
      <c r="B46" s="66" t="s">
        <v>136</v>
      </c>
      <c r="C46" s="66" t="s">
        <v>167</v>
      </c>
      <c r="D46" s="62" t="s">
        <v>5</v>
      </c>
      <c r="E46" s="66" t="s">
        <v>200</v>
      </c>
      <c r="F46" s="68">
        <v>309079</v>
      </c>
      <c r="G46" s="62" t="s">
        <v>20</v>
      </c>
      <c r="H46" s="10"/>
      <c r="I46" s="14"/>
      <c r="J46" s="10"/>
      <c r="K46" s="64">
        <v>38</v>
      </c>
      <c r="M4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46" s="44"/>
    </row>
    <row r="47" spans="1:17" ht="15.75" thickBot="1" x14ac:dyDescent="0.3">
      <c r="A47" s="12">
        <v>30</v>
      </c>
      <c r="B47" s="66" t="s">
        <v>137</v>
      </c>
      <c r="C47" s="66" t="s">
        <v>168</v>
      </c>
      <c r="D47" s="62" t="s">
        <v>5</v>
      </c>
      <c r="E47" s="66" t="s">
        <v>201</v>
      </c>
      <c r="F47" s="68">
        <v>309087</v>
      </c>
      <c r="G47" s="62" t="s">
        <v>20</v>
      </c>
      <c r="H47" s="10"/>
      <c r="I47" s="14"/>
      <c r="J47" s="10"/>
      <c r="K47" s="61">
        <v>38</v>
      </c>
      <c r="M4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47" s="46"/>
    </row>
    <row r="48" spans="1:17" ht="15.75" thickBot="1" x14ac:dyDescent="0.3">
      <c r="A48" s="13">
        <v>31</v>
      </c>
      <c r="B48" s="66" t="s">
        <v>69</v>
      </c>
      <c r="C48" s="66" t="s">
        <v>87</v>
      </c>
      <c r="D48" s="62" t="s">
        <v>5</v>
      </c>
      <c r="E48" s="66" t="s">
        <v>88</v>
      </c>
      <c r="F48" s="68">
        <v>309125</v>
      </c>
      <c r="G48" s="62" t="s">
        <v>20</v>
      </c>
      <c r="H48" s="10"/>
      <c r="I48" s="14"/>
      <c r="J48" s="10"/>
      <c r="K48" s="64">
        <v>38</v>
      </c>
      <c r="M4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48" s="44"/>
    </row>
    <row r="49" spans="1:17" ht="15.75" thickBot="1" x14ac:dyDescent="0.3">
      <c r="A49" s="12">
        <v>32</v>
      </c>
      <c r="B49" s="66" t="s">
        <v>138</v>
      </c>
      <c r="C49" s="66" t="s">
        <v>169</v>
      </c>
      <c r="D49" s="62" t="s">
        <v>5</v>
      </c>
      <c r="E49" s="66" t="s">
        <v>202</v>
      </c>
      <c r="F49" s="68">
        <v>800279</v>
      </c>
      <c r="G49" s="62" t="s">
        <v>20</v>
      </c>
      <c r="H49" s="10"/>
      <c r="I49" s="14"/>
      <c r="J49" s="10"/>
      <c r="K49" s="61">
        <v>38</v>
      </c>
      <c r="M4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49" s="46"/>
    </row>
    <row r="50" spans="1:17" ht="15.75" thickBot="1" x14ac:dyDescent="0.3">
      <c r="A50" s="13">
        <v>33</v>
      </c>
      <c r="B50" s="66" t="s">
        <v>139</v>
      </c>
      <c r="C50" s="66" t="s">
        <v>170</v>
      </c>
      <c r="D50" s="62" t="s">
        <v>5</v>
      </c>
      <c r="E50" s="66" t="s">
        <v>203</v>
      </c>
      <c r="F50" s="68">
        <v>36105058</v>
      </c>
      <c r="G50" s="62" t="s">
        <v>20</v>
      </c>
      <c r="H50" s="10"/>
      <c r="I50" s="14"/>
      <c r="J50" s="10"/>
      <c r="K50" s="64">
        <v>38</v>
      </c>
      <c r="M5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50" s="44"/>
    </row>
    <row r="51" spans="1:17" ht="15.75" thickBot="1" x14ac:dyDescent="0.3">
      <c r="A51" s="12">
        <v>34</v>
      </c>
      <c r="B51" s="66" t="s">
        <v>140</v>
      </c>
      <c r="C51" s="66" t="s">
        <v>171</v>
      </c>
      <c r="D51" s="62" t="s">
        <v>5</v>
      </c>
      <c r="E51" s="66" t="s">
        <v>204</v>
      </c>
      <c r="F51" s="68">
        <v>613711</v>
      </c>
      <c r="G51" s="62" t="s">
        <v>20</v>
      </c>
      <c r="H51" s="10"/>
      <c r="I51" s="14"/>
      <c r="J51" s="10"/>
      <c r="K51" s="61">
        <v>38</v>
      </c>
      <c r="M5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51" s="46"/>
    </row>
    <row r="52" spans="1:17" ht="15.75" thickBot="1" x14ac:dyDescent="0.3">
      <c r="A52" s="13">
        <v>35</v>
      </c>
      <c r="B52" s="66" t="s">
        <v>141</v>
      </c>
      <c r="C52" s="66" t="s">
        <v>172</v>
      </c>
      <c r="D52" s="62" t="s">
        <v>5</v>
      </c>
      <c r="E52" s="66" t="s">
        <v>205</v>
      </c>
      <c r="F52" s="68">
        <v>309249</v>
      </c>
      <c r="G52" s="62" t="s">
        <v>20</v>
      </c>
      <c r="H52" s="10"/>
      <c r="I52" s="14"/>
      <c r="J52" s="10"/>
      <c r="K52" s="64">
        <v>38</v>
      </c>
      <c r="M5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52" s="44"/>
    </row>
    <row r="53" spans="1:17" ht="15.75" thickBot="1" x14ac:dyDescent="0.3">
      <c r="A53" s="12">
        <v>36</v>
      </c>
      <c r="B53" s="66" t="s">
        <v>142</v>
      </c>
      <c r="C53" s="66" t="s">
        <v>173</v>
      </c>
      <c r="D53" s="62" t="s">
        <v>5</v>
      </c>
      <c r="E53" s="66" t="s">
        <v>206</v>
      </c>
      <c r="F53" s="68">
        <v>309265</v>
      </c>
      <c r="G53" s="62" t="s">
        <v>20</v>
      </c>
      <c r="H53" s="10"/>
      <c r="I53" s="14"/>
      <c r="J53" s="10"/>
      <c r="K53" s="61">
        <v>38</v>
      </c>
      <c r="M5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53" s="46"/>
    </row>
    <row r="54" spans="1:17" ht="15.75" thickBot="1" x14ac:dyDescent="0.3">
      <c r="A54" s="13">
        <v>37</v>
      </c>
      <c r="B54" s="66" t="s">
        <v>70</v>
      </c>
      <c r="C54" s="66" t="s">
        <v>89</v>
      </c>
      <c r="D54" s="62" t="s">
        <v>5</v>
      </c>
      <c r="E54" s="66" t="s">
        <v>90</v>
      </c>
      <c r="F54" s="68">
        <v>309303</v>
      </c>
      <c r="G54" s="62" t="s">
        <v>20</v>
      </c>
      <c r="H54" s="10"/>
      <c r="I54" s="14"/>
      <c r="J54" s="10"/>
      <c r="K54" s="64">
        <v>38</v>
      </c>
      <c r="M5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54" s="44"/>
    </row>
    <row r="55" spans="1:17" ht="16.5" thickBot="1" x14ac:dyDescent="0.25">
      <c r="A55" s="12">
        <v>38</v>
      </c>
      <c r="B55" s="83" t="s">
        <v>207</v>
      </c>
      <c r="C55" s="83" t="s">
        <v>207</v>
      </c>
      <c r="D55" s="62" t="s">
        <v>4</v>
      </c>
      <c r="E55" s="83" t="s">
        <v>208</v>
      </c>
      <c r="F55" s="88">
        <v>27179</v>
      </c>
      <c r="G55" s="62" t="s">
        <v>22</v>
      </c>
      <c r="H55" s="61"/>
      <c r="I55" s="63"/>
      <c r="J55" s="61"/>
      <c r="K55" s="61">
        <v>37</v>
      </c>
      <c r="M5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55" s="46"/>
    </row>
    <row r="56" spans="1:17" ht="16.5" thickBot="1" x14ac:dyDescent="0.25">
      <c r="A56" s="13">
        <v>39</v>
      </c>
      <c r="B56" s="74" t="s">
        <v>209</v>
      </c>
      <c r="C56" s="74" t="s">
        <v>210</v>
      </c>
      <c r="D56" s="62" t="s">
        <v>5</v>
      </c>
      <c r="E56" s="74" t="s">
        <v>211</v>
      </c>
      <c r="F56" s="75">
        <v>177717178</v>
      </c>
      <c r="G56" s="62" t="s">
        <v>22</v>
      </c>
      <c r="H56" s="61"/>
      <c r="I56" s="63"/>
      <c r="J56" s="61"/>
      <c r="K56" s="61">
        <v>37</v>
      </c>
      <c r="M5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56" s="44"/>
    </row>
    <row r="57" spans="1:17" ht="32.25" thickBot="1" x14ac:dyDescent="0.25">
      <c r="A57" s="12">
        <v>40</v>
      </c>
      <c r="B57" s="74" t="s">
        <v>212</v>
      </c>
      <c r="C57" s="74" t="s">
        <v>213</v>
      </c>
      <c r="D57" s="62" t="s">
        <v>5</v>
      </c>
      <c r="E57" s="74" t="s">
        <v>214</v>
      </c>
      <c r="F57" s="75">
        <v>35626356300</v>
      </c>
      <c r="G57" s="62" t="s">
        <v>22</v>
      </c>
      <c r="H57" s="61"/>
      <c r="I57" s="63"/>
      <c r="J57" s="61"/>
      <c r="K57" s="61">
        <v>37</v>
      </c>
      <c r="M5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57" s="46"/>
    </row>
    <row r="58" spans="1:17" ht="16.5" thickBot="1" x14ac:dyDescent="0.25">
      <c r="A58" s="12">
        <v>41</v>
      </c>
      <c r="B58" s="74" t="s">
        <v>75</v>
      </c>
      <c r="C58" s="74" t="s">
        <v>99</v>
      </c>
      <c r="D58" s="62" t="s">
        <v>5</v>
      </c>
      <c r="E58" s="74" t="s">
        <v>100</v>
      </c>
      <c r="F58" s="75">
        <v>37852451</v>
      </c>
      <c r="G58" s="62" t="s">
        <v>22</v>
      </c>
      <c r="H58" s="61"/>
      <c r="I58" s="63"/>
      <c r="J58" s="61"/>
      <c r="K58" s="61">
        <v>37</v>
      </c>
      <c r="M5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58" s="44"/>
    </row>
    <row r="59" spans="1:17" ht="16.5" thickBot="1" x14ac:dyDescent="0.25">
      <c r="A59" s="13">
        <v>42</v>
      </c>
      <c r="B59" s="83" t="s">
        <v>215</v>
      </c>
      <c r="C59" s="83" t="s">
        <v>215</v>
      </c>
      <c r="D59" s="62" t="s">
        <v>4</v>
      </c>
      <c r="E59" s="74" t="s">
        <v>216</v>
      </c>
      <c r="F59" s="75" t="s">
        <v>274</v>
      </c>
      <c r="G59" s="62" t="s">
        <v>22</v>
      </c>
      <c r="H59" s="61"/>
      <c r="I59" s="63"/>
      <c r="J59" s="61"/>
      <c r="K59" s="61">
        <v>37</v>
      </c>
      <c r="M5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59" s="46"/>
    </row>
    <row r="60" spans="1:17" ht="32.25" thickBot="1" x14ac:dyDescent="0.25">
      <c r="A60" s="12">
        <v>43</v>
      </c>
      <c r="B60" s="74" t="s">
        <v>217</v>
      </c>
      <c r="C60" s="74" t="s">
        <v>218</v>
      </c>
      <c r="D60" s="62" t="s">
        <v>5</v>
      </c>
      <c r="E60" s="74" t="s">
        <v>219</v>
      </c>
      <c r="F60" s="75">
        <v>42204305</v>
      </c>
      <c r="G60" s="62" t="s">
        <v>22</v>
      </c>
      <c r="H60" s="61"/>
      <c r="I60" s="63"/>
      <c r="J60" s="61"/>
      <c r="K60" s="61">
        <v>37</v>
      </c>
      <c r="M6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60" s="44"/>
    </row>
    <row r="61" spans="1:17" ht="16.5" thickBot="1" x14ac:dyDescent="0.25">
      <c r="A61" s="13">
        <v>44</v>
      </c>
      <c r="B61" s="74" t="s">
        <v>220</v>
      </c>
      <c r="C61" s="74" t="s">
        <v>220</v>
      </c>
      <c r="D61" s="62" t="s">
        <v>4</v>
      </c>
      <c r="E61" s="74" t="s">
        <v>221</v>
      </c>
      <c r="F61" s="89">
        <v>27267</v>
      </c>
      <c r="G61" s="62" t="s">
        <v>22</v>
      </c>
      <c r="H61" s="61"/>
      <c r="I61" s="63"/>
      <c r="J61" s="61"/>
      <c r="K61" s="61">
        <v>37</v>
      </c>
      <c r="M6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61" s="46"/>
    </row>
    <row r="62" spans="1:17" ht="16.5" thickBot="1" x14ac:dyDescent="0.25">
      <c r="A62" s="12">
        <v>45</v>
      </c>
      <c r="B62" s="74" t="s">
        <v>222</v>
      </c>
      <c r="C62" s="74" t="s">
        <v>223</v>
      </c>
      <c r="D62" s="62" t="s">
        <v>5</v>
      </c>
      <c r="E62" s="74" t="s">
        <v>224</v>
      </c>
      <c r="F62" s="75">
        <v>37859757</v>
      </c>
      <c r="G62" s="62" t="s">
        <v>22</v>
      </c>
      <c r="H62" s="61"/>
      <c r="I62" s="63"/>
      <c r="J62" s="61"/>
      <c r="K62" s="61">
        <v>37</v>
      </c>
      <c r="M6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62" s="44"/>
    </row>
    <row r="63" spans="1:17" ht="16.5" thickBot="1" x14ac:dyDescent="0.3">
      <c r="A63" s="13">
        <v>46</v>
      </c>
      <c r="B63" s="74" t="s">
        <v>71</v>
      </c>
      <c r="C63" s="74" t="s">
        <v>91</v>
      </c>
      <c r="D63" s="62" t="s">
        <v>5</v>
      </c>
      <c r="E63" s="61" t="s">
        <v>92</v>
      </c>
      <c r="F63" s="76">
        <v>42048401</v>
      </c>
      <c r="G63" s="62" t="s">
        <v>22</v>
      </c>
      <c r="H63" s="61"/>
      <c r="I63" s="63"/>
      <c r="J63" s="61"/>
      <c r="K63" s="61">
        <v>37</v>
      </c>
      <c r="M6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63" s="46"/>
    </row>
    <row r="64" spans="1:17" ht="16.5" thickBot="1" x14ac:dyDescent="0.25">
      <c r="A64" s="12">
        <v>47</v>
      </c>
      <c r="B64" s="83" t="s">
        <v>225</v>
      </c>
      <c r="C64" s="83" t="s">
        <v>226</v>
      </c>
      <c r="D64" s="62" t="s">
        <v>5</v>
      </c>
      <c r="E64" s="83" t="s">
        <v>227</v>
      </c>
      <c r="F64" s="84">
        <v>42121671</v>
      </c>
      <c r="G64" s="62" t="s">
        <v>22</v>
      </c>
      <c r="H64" s="61"/>
      <c r="I64" s="63"/>
      <c r="J64" s="61"/>
      <c r="K64" s="61">
        <v>37</v>
      </c>
      <c r="M6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64" s="44"/>
    </row>
    <row r="65" spans="1:17" ht="32.25" thickBot="1" x14ac:dyDescent="0.25">
      <c r="A65" s="12">
        <v>48</v>
      </c>
      <c r="B65" s="74" t="s">
        <v>72</v>
      </c>
      <c r="C65" s="74" t="s">
        <v>93</v>
      </c>
      <c r="D65" s="62" t="s">
        <v>5</v>
      </c>
      <c r="E65" s="74" t="s">
        <v>94</v>
      </c>
      <c r="F65" s="75">
        <v>31874835</v>
      </c>
      <c r="G65" s="62" t="s">
        <v>22</v>
      </c>
      <c r="H65" s="61"/>
      <c r="I65" s="63"/>
      <c r="J65" s="61"/>
      <c r="K65" s="61">
        <v>37</v>
      </c>
      <c r="M6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65" s="46"/>
    </row>
    <row r="66" spans="1:17" ht="32.25" thickBot="1" x14ac:dyDescent="0.25">
      <c r="A66" s="13">
        <v>49</v>
      </c>
      <c r="B66" s="74" t="s">
        <v>228</v>
      </c>
      <c r="C66" s="74" t="s">
        <v>229</v>
      </c>
      <c r="D66" s="62" t="s">
        <v>5</v>
      </c>
      <c r="E66" s="74" t="s">
        <v>230</v>
      </c>
      <c r="F66" s="75">
        <v>42114331</v>
      </c>
      <c r="G66" s="62" t="s">
        <v>22</v>
      </c>
      <c r="H66" s="61"/>
      <c r="I66" s="63"/>
      <c r="J66" s="61"/>
      <c r="K66" s="61">
        <v>37</v>
      </c>
      <c r="M6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66" s="44"/>
    </row>
    <row r="67" spans="1:17" ht="16.5" thickBot="1" x14ac:dyDescent="0.25">
      <c r="A67" s="12">
        <v>50</v>
      </c>
      <c r="B67" s="74" t="s">
        <v>231</v>
      </c>
      <c r="C67" s="74" t="s">
        <v>232</v>
      </c>
      <c r="D67" s="62" t="s">
        <v>5</v>
      </c>
      <c r="E67" s="74" t="s">
        <v>233</v>
      </c>
      <c r="F67" s="75">
        <v>177717212</v>
      </c>
      <c r="G67" s="62" t="s">
        <v>22</v>
      </c>
      <c r="H67" s="61"/>
      <c r="I67" s="63"/>
      <c r="J67" s="61"/>
      <c r="K67" s="61">
        <v>37</v>
      </c>
      <c r="M6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67" s="46"/>
    </row>
    <row r="68" spans="1:17" ht="16.5" thickBot="1" x14ac:dyDescent="0.25">
      <c r="A68" s="13">
        <v>51</v>
      </c>
      <c r="B68" s="74" t="s">
        <v>234</v>
      </c>
      <c r="C68" s="74" t="s">
        <v>234</v>
      </c>
      <c r="D68" s="62" t="s">
        <v>4</v>
      </c>
      <c r="E68" s="74" t="s">
        <v>235</v>
      </c>
      <c r="F68" s="75" t="s">
        <v>275</v>
      </c>
      <c r="G68" s="62" t="s">
        <v>22</v>
      </c>
      <c r="H68" s="61"/>
      <c r="I68" s="63"/>
      <c r="J68" s="61"/>
      <c r="K68" s="61">
        <v>37</v>
      </c>
      <c r="M6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68" s="44"/>
    </row>
    <row r="69" spans="1:17" ht="16.5" thickBot="1" x14ac:dyDescent="0.3">
      <c r="A69" s="12">
        <v>52</v>
      </c>
      <c r="B69" s="83" t="s">
        <v>236</v>
      </c>
      <c r="C69" s="76" t="s">
        <v>237</v>
      </c>
      <c r="D69" s="62" t="s">
        <v>5</v>
      </c>
      <c r="E69" s="83" t="s">
        <v>238</v>
      </c>
      <c r="F69" s="84">
        <v>177717189</v>
      </c>
      <c r="G69" s="62" t="s">
        <v>22</v>
      </c>
      <c r="H69" s="61"/>
      <c r="I69" s="63"/>
      <c r="J69" s="61"/>
      <c r="K69" s="61">
        <v>37</v>
      </c>
      <c r="M6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69" s="46"/>
    </row>
    <row r="70" spans="1:17" ht="32.25" thickBot="1" x14ac:dyDescent="0.25">
      <c r="A70" s="13">
        <v>53</v>
      </c>
      <c r="B70" s="74" t="s">
        <v>239</v>
      </c>
      <c r="C70" s="83" t="s">
        <v>240</v>
      </c>
      <c r="D70" s="62" t="s">
        <v>5</v>
      </c>
      <c r="E70" s="74" t="s">
        <v>241</v>
      </c>
      <c r="F70" s="75" t="s">
        <v>276</v>
      </c>
      <c r="G70" s="62" t="s">
        <v>22</v>
      </c>
      <c r="H70" s="61"/>
      <c r="I70" s="63"/>
      <c r="J70" s="61"/>
      <c r="K70" s="61">
        <v>37</v>
      </c>
      <c r="M7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70" s="44"/>
    </row>
    <row r="71" spans="1:17" ht="32.25" thickBot="1" x14ac:dyDescent="0.25">
      <c r="A71" s="12">
        <v>54</v>
      </c>
      <c r="B71" s="74" t="s">
        <v>242</v>
      </c>
      <c r="C71" s="74" t="s">
        <v>243</v>
      </c>
      <c r="D71" s="62" t="s">
        <v>5</v>
      </c>
      <c r="E71" s="74" t="s">
        <v>244</v>
      </c>
      <c r="F71" s="90">
        <v>35593881</v>
      </c>
      <c r="G71" s="62" t="s">
        <v>22</v>
      </c>
      <c r="H71" s="61"/>
      <c r="I71" s="63"/>
      <c r="J71" s="61"/>
      <c r="K71" s="61">
        <v>37</v>
      </c>
      <c r="M7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71" s="46"/>
    </row>
    <row r="72" spans="1:17" ht="32.25" thickBot="1" x14ac:dyDescent="0.25">
      <c r="A72" s="13">
        <v>55</v>
      </c>
      <c r="B72" s="74" t="s">
        <v>245</v>
      </c>
      <c r="C72" s="74" t="s">
        <v>240</v>
      </c>
      <c r="D72" s="62" t="s">
        <v>5</v>
      </c>
      <c r="E72" s="74" t="s">
        <v>246</v>
      </c>
      <c r="F72" s="75">
        <v>34016384</v>
      </c>
      <c r="G72" s="62" t="s">
        <v>22</v>
      </c>
      <c r="H72" s="61"/>
      <c r="I72" s="63"/>
      <c r="J72" s="61"/>
      <c r="K72" s="61">
        <v>37</v>
      </c>
      <c r="M7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72" s="44"/>
    </row>
    <row r="73" spans="1:17" ht="16.5" thickBot="1" x14ac:dyDescent="0.25">
      <c r="A73" s="12">
        <v>56</v>
      </c>
      <c r="B73" s="74" t="s">
        <v>247</v>
      </c>
      <c r="C73" s="74" t="s">
        <v>248</v>
      </c>
      <c r="D73" s="62" t="s">
        <v>5</v>
      </c>
      <c r="E73" s="85" t="s">
        <v>249</v>
      </c>
      <c r="F73" s="91">
        <v>42205123</v>
      </c>
      <c r="G73" s="62" t="s">
        <v>22</v>
      </c>
      <c r="H73" s="61"/>
      <c r="I73" s="63"/>
      <c r="J73" s="61"/>
      <c r="K73" s="61">
        <v>37</v>
      </c>
      <c r="M7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73" s="46"/>
    </row>
    <row r="74" spans="1:17" ht="16.5" thickBot="1" x14ac:dyDescent="0.25">
      <c r="A74" s="13">
        <v>57</v>
      </c>
      <c r="B74" s="83" t="s">
        <v>250</v>
      </c>
      <c r="C74" s="74" t="s">
        <v>251</v>
      </c>
      <c r="D74" s="62" t="s">
        <v>5</v>
      </c>
      <c r="E74" s="83" t="s">
        <v>252</v>
      </c>
      <c r="F74" s="84">
        <v>42046181</v>
      </c>
      <c r="G74" s="62" t="s">
        <v>22</v>
      </c>
      <c r="H74" s="61"/>
      <c r="I74" s="63"/>
      <c r="J74" s="61"/>
      <c r="K74" s="61">
        <v>37</v>
      </c>
      <c r="M7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74" s="44"/>
    </row>
    <row r="75" spans="1:17" ht="33.75" thickBot="1" x14ac:dyDescent="0.25">
      <c r="A75" s="12">
        <v>58</v>
      </c>
      <c r="B75" s="86" t="s">
        <v>253</v>
      </c>
      <c r="C75" s="86" t="s">
        <v>254</v>
      </c>
      <c r="D75" s="62" t="s">
        <v>5</v>
      </c>
      <c r="E75" s="87" t="s">
        <v>255</v>
      </c>
      <c r="F75" s="92">
        <v>37969471</v>
      </c>
      <c r="G75" s="62" t="s">
        <v>22</v>
      </c>
      <c r="H75" s="61"/>
      <c r="I75" s="63"/>
      <c r="J75" s="61"/>
      <c r="K75" s="61">
        <v>37</v>
      </c>
      <c r="M7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75" s="46"/>
    </row>
    <row r="76" spans="1:17" ht="18.75" thickBot="1" x14ac:dyDescent="0.25">
      <c r="A76" s="13">
        <v>59</v>
      </c>
      <c r="B76" s="86" t="s">
        <v>256</v>
      </c>
      <c r="C76" s="86" t="s">
        <v>257</v>
      </c>
      <c r="D76" s="62" t="s">
        <v>5</v>
      </c>
      <c r="E76" s="87" t="s">
        <v>258</v>
      </c>
      <c r="F76" s="92">
        <v>35606151</v>
      </c>
      <c r="G76" s="62" t="s">
        <v>22</v>
      </c>
      <c r="H76" s="61"/>
      <c r="I76" s="63"/>
      <c r="J76" s="61"/>
      <c r="K76" s="61">
        <v>37</v>
      </c>
      <c r="M7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76" s="44"/>
    </row>
    <row r="77" spans="1:17" ht="16.5" thickBot="1" x14ac:dyDescent="0.25">
      <c r="A77" s="12">
        <v>60</v>
      </c>
      <c r="B77" s="74" t="s">
        <v>259</v>
      </c>
      <c r="C77" s="74" t="s">
        <v>260</v>
      </c>
      <c r="D77" s="62" t="s">
        <v>5</v>
      </c>
      <c r="E77" s="85" t="s">
        <v>261</v>
      </c>
      <c r="F77" s="91">
        <v>177717328</v>
      </c>
      <c r="G77" s="62" t="s">
        <v>22</v>
      </c>
      <c r="H77" s="61"/>
      <c r="I77" s="63"/>
      <c r="J77" s="61"/>
      <c r="K77" s="61">
        <v>37</v>
      </c>
      <c r="M7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77" s="46"/>
    </row>
    <row r="78" spans="1:17" ht="16.5" thickBot="1" x14ac:dyDescent="0.25">
      <c r="A78" s="13">
        <v>61</v>
      </c>
      <c r="B78" s="74" t="s">
        <v>262</v>
      </c>
      <c r="C78" s="74" t="s">
        <v>263</v>
      </c>
      <c r="D78" s="62" t="s">
        <v>5</v>
      </c>
      <c r="E78" s="74" t="s">
        <v>264</v>
      </c>
      <c r="F78" s="91">
        <v>177717</v>
      </c>
      <c r="G78" s="62" t="s">
        <v>22</v>
      </c>
      <c r="H78" s="61"/>
      <c r="I78" s="63"/>
      <c r="J78" s="61"/>
      <c r="K78" s="61">
        <v>37</v>
      </c>
      <c r="M7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78" s="44"/>
    </row>
    <row r="79" spans="1:17" ht="48" thickBot="1" x14ac:dyDescent="0.25">
      <c r="A79" s="12">
        <v>62</v>
      </c>
      <c r="B79" s="83" t="s">
        <v>265</v>
      </c>
      <c r="C79" s="83" t="s">
        <v>266</v>
      </c>
      <c r="D79" s="62" t="s">
        <v>5</v>
      </c>
      <c r="E79" s="83" t="s">
        <v>267</v>
      </c>
      <c r="F79" s="84">
        <v>37968688</v>
      </c>
      <c r="G79" s="62" t="s">
        <v>22</v>
      </c>
      <c r="H79" s="61"/>
      <c r="I79" s="63"/>
      <c r="J79" s="61"/>
      <c r="K79" s="61">
        <v>37</v>
      </c>
      <c r="M7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79" s="46"/>
    </row>
    <row r="80" spans="1:17" ht="16.5" thickBot="1" x14ac:dyDescent="0.25">
      <c r="A80" s="13">
        <v>63</v>
      </c>
      <c r="B80" s="74" t="s">
        <v>268</v>
      </c>
      <c r="C80" s="74" t="s">
        <v>269</v>
      </c>
      <c r="D80" s="62" t="s">
        <v>5</v>
      </c>
      <c r="E80" s="74" t="s">
        <v>270</v>
      </c>
      <c r="F80" s="75">
        <v>42371805</v>
      </c>
      <c r="G80" s="62" t="s">
        <v>22</v>
      </c>
      <c r="H80" s="61"/>
      <c r="I80" s="63"/>
      <c r="J80" s="61"/>
      <c r="K80" s="61">
        <v>37</v>
      </c>
      <c r="M8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80" s="44"/>
    </row>
    <row r="81" spans="1:17" ht="32.25" thickBot="1" x14ac:dyDescent="0.25">
      <c r="A81" s="12">
        <v>64</v>
      </c>
      <c r="B81" s="74" t="s">
        <v>271</v>
      </c>
      <c r="C81" s="74" t="s">
        <v>272</v>
      </c>
      <c r="D81" s="62" t="s">
        <v>5</v>
      </c>
      <c r="E81" s="74" t="s">
        <v>273</v>
      </c>
      <c r="F81" s="75">
        <v>37852256</v>
      </c>
      <c r="G81" s="62" t="s">
        <v>22</v>
      </c>
      <c r="H81" s="61"/>
      <c r="I81" s="63"/>
      <c r="J81" s="61"/>
      <c r="K81" s="61">
        <v>37</v>
      </c>
      <c r="M8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81" s="46"/>
    </row>
    <row r="82" spans="1:17" ht="16.5" thickBot="1" x14ac:dyDescent="0.25">
      <c r="A82" s="13">
        <v>65</v>
      </c>
      <c r="B82" s="74" t="s">
        <v>74</v>
      </c>
      <c r="C82" s="74" t="s">
        <v>97</v>
      </c>
      <c r="D82" s="62" t="s">
        <v>5</v>
      </c>
      <c r="E82" s="74" t="s">
        <v>98</v>
      </c>
      <c r="F82" s="75">
        <v>42203236</v>
      </c>
      <c r="G82" s="62" t="s">
        <v>22</v>
      </c>
      <c r="H82" s="61"/>
      <c r="I82" s="63"/>
      <c r="J82" s="61"/>
      <c r="K82" s="61">
        <v>37</v>
      </c>
      <c r="M8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82" s="44"/>
    </row>
    <row r="83" spans="1:17" ht="16.5" thickBot="1" x14ac:dyDescent="0.25">
      <c r="A83" s="12">
        <v>66</v>
      </c>
      <c r="B83" s="83" t="s">
        <v>277</v>
      </c>
      <c r="C83" s="83" t="s">
        <v>278</v>
      </c>
      <c r="D83" s="62" t="s">
        <v>5</v>
      </c>
      <c r="E83" s="83" t="s">
        <v>279</v>
      </c>
      <c r="F83" s="84">
        <v>31197582</v>
      </c>
      <c r="G83" s="62" t="s">
        <v>22</v>
      </c>
      <c r="H83" s="61"/>
      <c r="I83" s="63"/>
      <c r="J83" s="61"/>
      <c r="K83" s="61">
        <v>37</v>
      </c>
      <c r="M8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83" s="46"/>
    </row>
    <row r="84" spans="1:17" ht="32.25" thickBot="1" x14ac:dyDescent="0.25">
      <c r="A84" s="13">
        <v>67</v>
      </c>
      <c r="B84" s="74" t="s">
        <v>280</v>
      </c>
      <c r="C84" s="74" t="s">
        <v>281</v>
      </c>
      <c r="D84" s="62" t="s">
        <v>5</v>
      </c>
      <c r="E84" s="74" t="s">
        <v>282</v>
      </c>
      <c r="F84" s="75">
        <v>37970798</v>
      </c>
      <c r="G84" s="62" t="s">
        <v>22</v>
      </c>
      <c r="H84" s="61"/>
      <c r="I84" s="63"/>
      <c r="J84" s="61"/>
      <c r="K84" s="61">
        <v>37</v>
      </c>
      <c r="M8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84" s="44"/>
    </row>
    <row r="85" spans="1:17" ht="32.25" thickBot="1" x14ac:dyDescent="0.25">
      <c r="A85" s="12">
        <v>68</v>
      </c>
      <c r="B85" s="74" t="s">
        <v>283</v>
      </c>
      <c r="C85" s="74" t="s">
        <v>284</v>
      </c>
      <c r="D85" s="62" t="s">
        <v>5</v>
      </c>
      <c r="E85" s="74" t="s">
        <v>285</v>
      </c>
      <c r="F85" s="75">
        <v>1781520346</v>
      </c>
      <c r="G85" s="62" t="s">
        <v>22</v>
      </c>
      <c r="H85" s="61"/>
      <c r="I85" s="63"/>
      <c r="J85" s="61"/>
      <c r="K85" s="61">
        <v>37</v>
      </c>
      <c r="M8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85" s="46"/>
    </row>
    <row r="86" spans="1:17" ht="16.5" thickBot="1" x14ac:dyDescent="0.25">
      <c r="A86" s="13">
        <v>69</v>
      </c>
      <c r="B86" s="74" t="s">
        <v>73</v>
      </c>
      <c r="C86" s="74" t="s">
        <v>95</v>
      </c>
      <c r="D86" s="62" t="s">
        <v>5</v>
      </c>
      <c r="E86" s="77" t="s">
        <v>96</v>
      </c>
      <c r="F86" s="75">
        <v>36111996</v>
      </c>
      <c r="G86" s="62" t="s">
        <v>22</v>
      </c>
      <c r="H86" s="61"/>
      <c r="I86" s="63"/>
      <c r="J86" s="61"/>
      <c r="K86" s="61">
        <v>37</v>
      </c>
      <c r="M8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86" s="44"/>
    </row>
    <row r="87" spans="1:17" ht="16.5" thickBot="1" x14ac:dyDescent="0.25">
      <c r="A87" s="12">
        <v>70</v>
      </c>
      <c r="B87" s="74" t="s">
        <v>286</v>
      </c>
      <c r="C87" s="74" t="s">
        <v>287</v>
      </c>
      <c r="D87" s="62" t="s">
        <v>5</v>
      </c>
      <c r="E87" s="77" t="s">
        <v>288</v>
      </c>
      <c r="F87" s="75">
        <v>42208611</v>
      </c>
      <c r="G87" s="62" t="s">
        <v>22</v>
      </c>
      <c r="H87" s="61"/>
      <c r="I87" s="63"/>
      <c r="J87" s="61"/>
      <c r="K87" s="61">
        <v>37</v>
      </c>
      <c r="M8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87" s="46"/>
    </row>
    <row r="88" spans="1:17" ht="32.25" thickBot="1" x14ac:dyDescent="0.25">
      <c r="A88" s="13">
        <v>71</v>
      </c>
      <c r="B88" s="83" t="s">
        <v>289</v>
      </c>
      <c r="C88" s="83" t="s">
        <v>290</v>
      </c>
      <c r="D88" s="62" t="s">
        <v>5</v>
      </c>
      <c r="E88" s="93" t="s">
        <v>291</v>
      </c>
      <c r="F88" s="94">
        <v>35607637</v>
      </c>
      <c r="G88" s="62" t="s">
        <v>22</v>
      </c>
      <c r="H88" s="61"/>
      <c r="I88" s="63"/>
      <c r="J88" s="61"/>
      <c r="K88" s="61">
        <v>37</v>
      </c>
      <c r="M8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88" s="44"/>
    </row>
    <row r="89" spans="1:17" ht="16.5" thickBot="1" x14ac:dyDescent="0.25">
      <c r="A89" s="12">
        <v>72</v>
      </c>
      <c r="B89" s="74" t="s">
        <v>292</v>
      </c>
      <c r="C89" s="74" t="s">
        <v>293</v>
      </c>
      <c r="D89" s="62" t="s">
        <v>5</v>
      </c>
      <c r="E89" s="77" t="s">
        <v>294</v>
      </c>
      <c r="F89" s="75">
        <v>37857541</v>
      </c>
      <c r="G89" s="62" t="s">
        <v>22</v>
      </c>
      <c r="H89" s="61"/>
      <c r="I89" s="63"/>
      <c r="J89" s="61"/>
      <c r="K89" s="61">
        <v>37</v>
      </c>
      <c r="M8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89" s="46"/>
    </row>
    <row r="90" spans="1:17" ht="16.5" thickBot="1" x14ac:dyDescent="0.25">
      <c r="A90" s="13">
        <v>73</v>
      </c>
      <c r="B90" s="74" t="s">
        <v>295</v>
      </c>
      <c r="C90" s="74" t="s">
        <v>296</v>
      </c>
      <c r="D90" s="62" t="s">
        <v>5</v>
      </c>
      <c r="E90" s="74" t="s">
        <v>297</v>
      </c>
      <c r="F90" s="75">
        <v>42334594</v>
      </c>
      <c r="G90" s="62" t="s">
        <v>22</v>
      </c>
      <c r="H90" s="61"/>
      <c r="I90" s="63"/>
      <c r="J90" s="61"/>
      <c r="K90" s="61">
        <v>37</v>
      </c>
      <c r="M9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90" s="44"/>
    </row>
    <row r="91" spans="1:17" ht="16.5" thickBot="1" x14ac:dyDescent="0.25">
      <c r="A91" s="12">
        <v>74</v>
      </c>
      <c r="B91" s="74" t="s">
        <v>298</v>
      </c>
      <c r="C91" s="74" t="s">
        <v>299</v>
      </c>
      <c r="D91" s="62" t="s">
        <v>5</v>
      </c>
      <c r="E91" s="74" t="s">
        <v>300</v>
      </c>
      <c r="F91" s="75">
        <v>35606126</v>
      </c>
      <c r="G91" s="62" t="s">
        <v>22</v>
      </c>
      <c r="H91" s="61"/>
      <c r="I91" s="63"/>
      <c r="J91" s="61"/>
      <c r="K91" s="61">
        <v>37</v>
      </c>
      <c r="M9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91" s="46"/>
    </row>
    <row r="92" spans="1:17" ht="32.25" thickBot="1" x14ac:dyDescent="0.25">
      <c r="A92" s="13">
        <v>75</v>
      </c>
      <c r="B92" s="74" t="s">
        <v>301</v>
      </c>
      <c r="C92" s="74" t="s">
        <v>302</v>
      </c>
      <c r="D92" s="62" t="s">
        <v>5</v>
      </c>
      <c r="E92" s="74" t="s">
        <v>303</v>
      </c>
      <c r="F92" s="75">
        <v>42208173</v>
      </c>
      <c r="G92" s="62" t="s">
        <v>22</v>
      </c>
      <c r="H92" s="61"/>
      <c r="I92" s="63"/>
      <c r="J92" s="61"/>
      <c r="K92" s="61">
        <v>37</v>
      </c>
      <c r="M9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92" s="44"/>
    </row>
    <row r="93" spans="1:17" ht="16.5" thickBot="1" x14ac:dyDescent="0.25">
      <c r="A93" s="12">
        <v>76</v>
      </c>
      <c r="B93" s="83" t="s">
        <v>80</v>
      </c>
      <c r="C93" s="83" t="s">
        <v>109</v>
      </c>
      <c r="D93" s="62" t="s">
        <v>5</v>
      </c>
      <c r="E93" s="83" t="s">
        <v>110</v>
      </c>
      <c r="F93" s="84">
        <v>43252800</v>
      </c>
      <c r="G93" s="62" t="s">
        <v>21</v>
      </c>
      <c r="H93" s="61"/>
      <c r="I93" s="63"/>
      <c r="J93" s="61"/>
      <c r="K93" s="61">
        <v>25</v>
      </c>
      <c r="M9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93" s="46"/>
    </row>
    <row r="94" spans="1:17" ht="16.5" thickBot="1" x14ac:dyDescent="0.25">
      <c r="A94" s="13">
        <v>77</v>
      </c>
      <c r="B94" s="74" t="s">
        <v>76</v>
      </c>
      <c r="C94" s="74" t="s">
        <v>101</v>
      </c>
      <c r="D94" s="62" t="s">
        <v>5</v>
      </c>
      <c r="E94" s="74" t="s">
        <v>102</v>
      </c>
      <c r="F94" s="75">
        <v>36761176</v>
      </c>
      <c r="G94" s="62" t="s">
        <v>21</v>
      </c>
      <c r="H94" s="61"/>
      <c r="I94" s="63"/>
      <c r="J94" s="61"/>
      <c r="K94" s="61">
        <v>25</v>
      </c>
      <c r="M9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94" s="44"/>
    </row>
    <row r="95" spans="1:17" ht="16.5" thickBot="1" x14ac:dyDescent="0.25">
      <c r="A95" s="12">
        <v>78</v>
      </c>
      <c r="B95" s="74" t="s">
        <v>304</v>
      </c>
      <c r="C95" s="74" t="s">
        <v>305</v>
      </c>
      <c r="D95" s="62" t="s">
        <v>5</v>
      </c>
      <c r="E95" s="77" t="s">
        <v>306</v>
      </c>
      <c r="F95" s="75">
        <v>34965530</v>
      </c>
      <c r="G95" s="62" t="s">
        <v>21</v>
      </c>
      <c r="H95" s="61"/>
      <c r="I95" s="63"/>
      <c r="J95" s="61"/>
      <c r="K95" s="61">
        <v>25</v>
      </c>
      <c r="M9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95" s="46"/>
    </row>
    <row r="96" spans="1:17" ht="16.5" thickBot="1" x14ac:dyDescent="0.25">
      <c r="A96" s="13">
        <v>79</v>
      </c>
      <c r="B96" s="81" t="s">
        <v>307</v>
      </c>
      <c r="C96" s="74" t="s">
        <v>307</v>
      </c>
      <c r="D96" s="62" t="s">
        <v>5</v>
      </c>
      <c r="E96" s="81" t="s">
        <v>308</v>
      </c>
      <c r="F96" s="75">
        <v>17452317</v>
      </c>
      <c r="G96" s="62" t="s">
        <v>21</v>
      </c>
      <c r="H96" s="61"/>
      <c r="I96" s="63"/>
      <c r="J96" s="61"/>
      <c r="K96" s="61">
        <v>25</v>
      </c>
      <c r="M9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96" s="44"/>
    </row>
    <row r="97" spans="1:17" ht="16.5" thickBot="1" x14ac:dyDescent="0.25">
      <c r="A97" s="12">
        <v>80</v>
      </c>
      <c r="B97" s="95" t="s">
        <v>309</v>
      </c>
      <c r="C97" s="83" t="s">
        <v>310</v>
      </c>
      <c r="D97" s="62" t="s">
        <v>5</v>
      </c>
      <c r="E97" s="95" t="s">
        <v>311</v>
      </c>
      <c r="F97" s="84">
        <v>46019014</v>
      </c>
      <c r="G97" s="62" t="s">
        <v>21</v>
      </c>
      <c r="H97" s="61"/>
      <c r="I97" s="63"/>
      <c r="J97" s="61"/>
      <c r="K97" s="61">
        <v>25</v>
      </c>
      <c r="M9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97" s="46"/>
    </row>
    <row r="98" spans="1:17" x14ac:dyDescent="0.2">
      <c r="A98" s="13">
        <v>81</v>
      </c>
      <c r="B98" s="78" t="s">
        <v>312</v>
      </c>
      <c r="C98" s="78" t="s">
        <v>313</v>
      </c>
      <c r="D98" s="79" t="s">
        <v>5</v>
      </c>
      <c r="E98" s="78" t="s">
        <v>314</v>
      </c>
      <c r="F98" s="78">
        <v>44983344</v>
      </c>
      <c r="G98" s="79" t="s">
        <v>21</v>
      </c>
      <c r="H98" s="61"/>
      <c r="I98" s="63"/>
      <c r="J98" s="61"/>
      <c r="K98" s="61">
        <v>25</v>
      </c>
      <c r="M9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98" s="44"/>
    </row>
    <row r="99" spans="1:17" x14ac:dyDescent="0.2">
      <c r="A99" s="12">
        <v>82</v>
      </c>
      <c r="B99" s="78" t="s">
        <v>315</v>
      </c>
      <c r="C99" s="78" t="s">
        <v>315</v>
      </c>
      <c r="D99" s="79" t="s">
        <v>5</v>
      </c>
      <c r="E99" s="78" t="s">
        <v>316</v>
      </c>
      <c r="F99" s="78">
        <v>47657103</v>
      </c>
      <c r="G99" s="79" t="s">
        <v>21</v>
      </c>
      <c r="H99" s="61"/>
      <c r="I99" s="63"/>
      <c r="J99" s="61"/>
      <c r="K99" s="61">
        <v>25</v>
      </c>
      <c r="M9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99" s="46"/>
    </row>
    <row r="100" spans="1:17" ht="13.5" thickBot="1" x14ac:dyDescent="0.25">
      <c r="A100" s="13">
        <v>83</v>
      </c>
      <c r="B100" s="78" t="s">
        <v>317</v>
      </c>
      <c r="C100" s="78" t="s">
        <v>317</v>
      </c>
      <c r="D100" s="79" t="s">
        <v>5</v>
      </c>
      <c r="E100" s="78" t="s">
        <v>318</v>
      </c>
      <c r="F100" s="78">
        <v>35204826</v>
      </c>
      <c r="G100" s="79" t="s">
        <v>21</v>
      </c>
      <c r="H100" s="61"/>
      <c r="I100" s="63"/>
      <c r="J100" s="61"/>
      <c r="K100" s="61">
        <v>25</v>
      </c>
      <c r="M10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00" s="44"/>
    </row>
    <row r="101" spans="1:17" ht="16.5" thickBot="1" x14ac:dyDescent="0.25">
      <c r="A101" s="12">
        <v>84</v>
      </c>
      <c r="B101" s="83" t="s">
        <v>319</v>
      </c>
      <c r="C101" s="83" t="s">
        <v>320</v>
      </c>
      <c r="D101" s="62" t="s">
        <v>5</v>
      </c>
      <c r="E101" s="83" t="s">
        <v>321</v>
      </c>
      <c r="F101" s="84">
        <v>30770033</v>
      </c>
      <c r="G101" s="62" t="s">
        <v>21</v>
      </c>
      <c r="H101" s="61"/>
      <c r="I101" s="63"/>
      <c r="J101" s="61"/>
      <c r="K101" s="61">
        <v>25</v>
      </c>
      <c r="M10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01" s="46"/>
    </row>
    <row r="102" spans="1:17" ht="16.5" thickBot="1" x14ac:dyDescent="0.25">
      <c r="A102" s="13">
        <v>85</v>
      </c>
      <c r="B102" s="81" t="s">
        <v>322</v>
      </c>
      <c r="C102" s="74" t="s">
        <v>323</v>
      </c>
      <c r="D102" s="62" t="s">
        <v>5</v>
      </c>
      <c r="E102" s="74" t="s">
        <v>324</v>
      </c>
      <c r="F102" s="90">
        <v>31435629</v>
      </c>
      <c r="G102" s="62" t="s">
        <v>21</v>
      </c>
      <c r="H102" s="61"/>
      <c r="I102" s="63"/>
      <c r="J102" s="61"/>
      <c r="K102" s="61">
        <v>25</v>
      </c>
      <c r="M10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02" s="44"/>
    </row>
    <row r="103" spans="1:17" ht="16.5" thickBot="1" x14ac:dyDescent="0.25">
      <c r="A103" s="12">
        <v>86</v>
      </c>
      <c r="B103" s="74" t="s">
        <v>78</v>
      </c>
      <c r="C103" s="74" t="s">
        <v>105</v>
      </c>
      <c r="D103" s="62" t="s">
        <v>5</v>
      </c>
      <c r="E103" s="74" t="s">
        <v>106</v>
      </c>
      <c r="F103" s="90">
        <v>46121617</v>
      </c>
      <c r="G103" s="62" t="s">
        <v>21</v>
      </c>
      <c r="H103" s="61"/>
      <c r="I103" s="63"/>
      <c r="J103" s="61"/>
      <c r="K103" s="61">
        <v>25</v>
      </c>
      <c r="M10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03" s="46"/>
    </row>
    <row r="104" spans="1:17" ht="16.5" thickBot="1" x14ac:dyDescent="0.25">
      <c r="A104" s="13">
        <v>87</v>
      </c>
      <c r="B104" s="74" t="s">
        <v>325</v>
      </c>
      <c r="C104" s="81" t="s">
        <v>326</v>
      </c>
      <c r="D104" s="62" t="s">
        <v>5</v>
      </c>
      <c r="E104" s="74" t="s">
        <v>285</v>
      </c>
      <c r="F104" s="75">
        <v>18037003</v>
      </c>
      <c r="G104" s="62" t="s">
        <v>21</v>
      </c>
      <c r="H104" s="61"/>
      <c r="I104" s="63"/>
      <c r="J104" s="61"/>
      <c r="K104" s="61">
        <v>25</v>
      </c>
      <c r="M10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04" s="44"/>
    </row>
    <row r="105" spans="1:17" ht="16.5" thickBot="1" x14ac:dyDescent="0.25">
      <c r="A105" s="12">
        <v>88</v>
      </c>
      <c r="B105" s="74" t="s">
        <v>327</v>
      </c>
      <c r="C105" s="81" t="s">
        <v>328</v>
      </c>
      <c r="D105" s="62" t="s">
        <v>5</v>
      </c>
      <c r="E105" s="74" t="s">
        <v>329</v>
      </c>
      <c r="F105" s="75">
        <v>47781386</v>
      </c>
      <c r="G105" s="62" t="s">
        <v>21</v>
      </c>
      <c r="H105" s="61"/>
      <c r="I105" s="63"/>
      <c r="J105" s="61"/>
      <c r="K105" s="61">
        <v>25</v>
      </c>
      <c r="M10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05" s="46"/>
    </row>
    <row r="106" spans="1:17" ht="16.5" thickBot="1" x14ac:dyDescent="0.25">
      <c r="A106" s="13">
        <v>89</v>
      </c>
      <c r="B106" s="83" t="s">
        <v>330</v>
      </c>
      <c r="C106" s="83" t="s">
        <v>331</v>
      </c>
      <c r="D106" s="62" t="s">
        <v>5</v>
      </c>
      <c r="E106" s="83" t="s">
        <v>332</v>
      </c>
      <c r="F106" s="84">
        <v>36105261</v>
      </c>
      <c r="G106" s="62" t="s">
        <v>21</v>
      </c>
      <c r="H106" s="61"/>
      <c r="I106" s="63"/>
      <c r="J106" s="61"/>
      <c r="K106" s="61">
        <v>25</v>
      </c>
      <c r="M10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06" s="44"/>
    </row>
    <row r="107" spans="1:17" ht="16.5" thickBot="1" x14ac:dyDescent="0.25">
      <c r="A107" s="12">
        <v>90</v>
      </c>
      <c r="B107" s="74" t="s">
        <v>79</v>
      </c>
      <c r="C107" s="81" t="s">
        <v>107</v>
      </c>
      <c r="D107" s="62" t="s">
        <v>5</v>
      </c>
      <c r="E107" s="74" t="s">
        <v>108</v>
      </c>
      <c r="F107" s="75">
        <v>37858076</v>
      </c>
      <c r="G107" s="62" t="s">
        <v>21</v>
      </c>
      <c r="H107" s="61"/>
      <c r="I107" s="63"/>
      <c r="J107" s="61"/>
      <c r="K107" s="61">
        <v>25</v>
      </c>
      <c r="M10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07" s="46"/>
    </row>
    <row r="108" spans="1:17" ht="16.5" thickBot="1" x14ac:dyDescent="0.25">
      <c r="A108" s="13">
        <v>91</v>
      </c>
      <c r="B108" s="74" t="s">
        <v>333</v>
      </c>
      <c r="C108" s="74" t="s">
        <v>333</v>
      </c>
      <c r="D108" s="62" t="s">
        <v>4</v>
      </c>
      <c r="E108" s="74" t="s">
        <v>334</v>
      </c>
      <c r="F108" s="75">
        <v>46394389</v>
      </c>
      <c r="G108" s="62" t="s">
        <v>21</v>
      </c>
      <c r="H108" s="61"/>
      <c r="I108" s="63"/>
      <c r="J108" s="61"/>
      <c r="K108" s="61">
        <v>25</v>
      </c>
      <c r="M10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08" s="44"/>
    </row>
    <row r="109" spans="1:17" ht="16.5" thickBot="1" x14ac:dyDescent="0.25">
      <c r="A109" s="12">
        <v>92</v>
      </c>
      <c r="B109" s="74" t="s">
        <v>335</v>
      </c>
      <c r="C109" s="74" t="s">
        <v>336</v>
      </c>
      <c r="D109" s="62" t="s">
        <v>5</v>
      </c>
      <c r="E109" s="74" t="s">
        <v>337</v>
      </c>
      <c r="F109" s="75">
        <v>46941355</v>
      </c>
      <c r="G109" s="62" t="s">
        <v>21</v>
      </c>
      <c r="H109" s="61"/>
      <c r="I109" s="63"/>
      <c r="J109" s="61"/>
      <c r="K109" s="61">
        <v>25</v>
      </c>
      <c r="M10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09" s="46"/>
    </row>
    <row r="110" spans="1:17" ht="16.5" thickBot="1" x14ac:dyDescent="0.25">
      <c r="A110" s="13">
        <v>93</v>
      </c>
      <c r="B110" s="74" t="s">
        <v>338</v>
      </c>
      <c r="C110" s="74" t="s">
        <v>339</v>
      </c>
      <c r="D110" s="62" t="s">
        <v>5</v>
      </c>
      <c r="E110" s="74" t="s">
        <v>340</v>
      </c>
      <c r="F110" s="75">
        <v>30998166</v>
      </c>
      <c r="G110" s="62" t="s">
        <v>21</v>
      </c>
      <c r="H110" s="61"/>
      <c r="I110" s="63"/>
      <c r="J110" s="61"/>
      <c r="K110" s="61">
        <v>25</v>
      </c>
      <c r="M11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10" s="44"/>
    </row>
    <row r="111" spans="1:17" ht="16.5" thickBot="1" x14ac:dyDescent="0.25">
      <c r="A111" s="12">
        <v>94</v>
      </c>
      <c r="B111" s="83" t="s">
        <v>341</v>
      </c>
      <c r="C111" s="83" t="s">
        <v>342</v>
      </c>
      <c r="D111" s="62" t="s">
        <v>5</v>
      </c>
      <c r="E111" s="83" t="s">
        <v>343</v>
      </c>
      <c r="F111" s="84">
        <v>34136215</v>
      </c>
      <c r="G111" s="62" t="s">
        <v>21</v>
      </c>
      <c r="H111" s="61"/>
      <c r="I111" s="63"/>
      <c r="J111" s="61"/>
      <c r="K111" s="61">
        <v>25</v>
      </c>
      <c r="M11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11" s="46"/>
    </row>
    <row r="112" spans="1:17" ht="16.5" thickBot="1" x14ac:dyDescent="0.25">
      <c r="A112" s="13">
        <v>95</v>
      </c>
      <c r="B112" s="74" t="s">
        <v>344</v>
      </c>
      <c r="C112" s="74" t="s">
        <v>345</v>
      </c>
      <c r="D112" s="62" t="s">
        <v>5</v>
      </c>
      <c r="E112" s="74" t="s">
        <v>346</v>
      </c>
      <c r="F112" s="90">
        <v>46325476</v>
      </c>
      <c r="G112" s="62" t="s">
        <v>21</v>
      </c>
      <c r="H112" s="61"/>
      <c r="I112" s="63"/>
      <c r="J112" s="61"/>
      <c r="K112" s="61">
        <v>25</v>
      </c>
      <c r="M11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12" s="44"/>
    </row>
    <row r="113" spans="1:17" ht="16.5" thickBot="1" x14ac:dyDescent="0.25">
      <c r="A113" s="12">
        <v>96</v>
      </c>
      <c r="B113" s="74" t="s">
        <v>347</v>
      </c>
      <c r="C113" s="74" t="s">
        <v>347</v>
      </c>
      <c r="D113" s="62" t="s">
        <v>5</v>
      </c>
      <c r="E113" s="74" t="s">
        <v>348</v>
      </c>
      <c r="F113" s="75">
        <v>46788298</v>
      </c>
      <c r="G113" s="62" t="s">
        <v>21</v>
      </c>
      <c r="H113" s="61"/>
      <c r="I113" s="63"/>
      <c r="J113" s="61"/>
      <c r="K113" s="61">
        <v>25</v>
      </c>
      <c r="M11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13" s="46"/>
    </row>
    <row r="114" spans="1:17" ht="16.5" thickBot="1" x14ac:dyDescent="0.25">
      <c r="A114" s="13">
        <v>97</v>
      </c>
      <c r="B114" s="74" t="s">
        <v>349</v>
      </c>
      <c r="C114" s="74" t="s">
        <v>350</v>
      </c>
      <c r="D114" s="62" t="s">
        <v>5</v>
      </c>
      <c r="E114" s="74" t="s">
        <v>351</v>
      </c>
      <c r="F114" s="75">
        <v>1781520345</v>
      </c>
      <c r="G114" s="62" t="s">
        <v>22</v>
      </c>
      <c r="H114" s="61"/>
      <c r="I114" s="63"/>
      <c r="J114" s="61"/>
      <c r="K114" s="61">
        <v>37</v>
      </c>
      <c r="M11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14" s="44"/>
    </row>
    <row r="115" spans="1:17" ht="16.5" thickBot="1" x14ac:dyDescent="0.25">
      <c r="A115" s="12">
        <v>98</v>
      </c>
      <c r="B115" s="83" t="s">
        <v>352</v>
      </c>
      <c r="C115" s="83" t="s">
        <v>352</v>
      </c>
      <c r="D115" s="62" t="s">
        <v>5</v>
      </c>
      <c r="E115" s="96" t="s">
        <v>353</v>
      </c>
      <c r="F115" s="97">
        <v>37853228</v>
      </c>
      <c r="G115" s="62" t="s">
        <v>21</v>
      </c>
      <c r="H115" s="61"/>
      <c r="I115" s="63"/>
      <c r="J115" s="61"/>
      <c r="K115" s="61">
        <v>25</v>
      </c>
      <c r="M11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15" s="46"/>
    </row>
    <row r="116" spans="1:17" ht="16.5" thickBot="1" x14ac:dyDescent="0.25">
      <c r="A116" s="13">
        <v>99</v>
      </c>
      <c r="B116" s="74" t="s">
        <v>354</v>
      </c>
      <c r="C116" s="85" t="s">
        <v>355</v>
      </c>
      <c r="D116" s="62" t="s">
        <v>5</v>
      </c>
      <c r="E116" s="85" t="s">
        <v>356</v>
      </c>
      <c r="F116" s="91">
        <v>44777515</v>
      </c>
      <c r="G116" s="62" t="s">
        <v>21</v>
      </c>
      <c r="H116" s="61"/>
      <c r="I116" s="63"/>
      <c r="J116" s="61"/>
      <c r="K116" s="61">
        <v>25</v>
      </c>
      <c r="M11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16" s="44"/>
    </row>
    <row r="117" spans="1:17" ht="32.25" thickBot="1" x14ac:dyDescent="0.25">
      <c r="A117" s="12">
        <v>100</v>
      </c>
      <c r="B117" s="74" t="s">
        <v>357</v>
      </c>
      <c r="C117" s="74" t="s">
        <v>358</v>
      </c>
      <c r="D117" s="62" t="s">
        <v>5</v>
      </c>
      <c r="E117" s="74" t="s">
        <v>359</v>
      </c>
      <c r="F117" s="75">
        <v>36557935</v>
      </c>
      <c r="G117" s="62" t="s">
        <v>21</v>
      </c>
      <c r="H117" s="61"/>
      <c r="I117" s="63"/>
      <c r="J117" s="61"/>
      <c r="K117" s="61">
        <v>25</v>
      </c>
      <c r="M11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17" s="46"/>
    </row>
    <row r="118" spans="1:17" ht="16.5" thickBot="1" x14ac:dyDescent="0.25">
      <c r="A118" s="13">
        <v>101</v>
      </c>
      <c r="B118" s="74" t="s">
        <v>77</v>
      </c>
      <c r="C118" s="74" t="s">
        <v>103</v>
      </c>
      <c r="D118" s="62" t="s">
        <v>5</v>
      </c>
      <c r="E118" s="74" t="s">
        <v>104</v>
      </c>
      <c r="F118" s="75">
        <v>30986079</v>
      </c>
      <c r="G118" s="62" t="s">
        <v>21</v>
      </c>
      <c r="H118" s="61"/>
      <c r="I118" s="63"/>
      <c r="J118" s="61"/>
      <c r="K118" s="61">
        <v>25</v>
      </c>
      <c r="M11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18" s="44"/>
    </row>
    <row r="119" spans="1:17" ht="16.5" thickBot="1" x14ac:dyDescent="0.25">
      <c r="A119" s="12">
        <v>102</v>
      </c>
      <c r="B119" s="74" t="s">
        <v>360</v>
      </c>
      <c r="C119" s="74" t="s">
        <v>361</v>
      </c>
      <c r="D119" s="62" t="s">
        <v>5</v>
      </c>
      <c r="E119" s="74" t="s">
        <v>362</v>
      </c>
      <c r="F119" s="75">
        <v>36529397</v>
      </c>
      <c r="G119" s="62" t="s">
        <v>21</v>
      </c>
      <c r="H119" s="61"/>
      <c r="I119" s="63"/>
      <c r="J119" s="61"/>
      <c r="K119" s="61">
        <v>25</v>
      </c>
      <c r="M11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19" s="46"/>
    </row>
    <row r="120" spans="1:17" x14ac:dyDescent="0.2">
      <c r="A120" s="13">
        <v>103</v>
      </c>
      <c r="B120" s="10"/>
      <c r="C120" s="10"/>
      <c r="D120" s="11"/>
      <c r="E120" s="10"/>
      <c r="F120" s="10"/>
      <c r="G120" s="11"/>
      <c r="H120" s="10"/>
      <c r="I120" s="14"/>
      <c r="J120" s="10"/>
      <c r="K120" s="10"/>
      <c r="M12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20" s="44"/>
    </row>
    <row r="121" spans="1:17" x14ac:dyDescent="0.2">
      <c r="A121" s="12">
        <v>104</v>
      </c>
      <c r="B121" s="10"/>
      <c r="C121" s="10"/>
      <c r="D121" s="11"/>
      <c r="E121" s="10"/>
      <c r="F121" s="10"/>
      <c r="G121" s="11"/>
      <c r="H121" s="10"/>
      <c r="I121" s="14"/>
      <c r="J121" s="10"/>
      <c r="K121" s="10"/>
      <c r="M12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21" s="46"/>
    </row>
    <row r="122" spans="1:17" x14ac:dyDescent="0.2">
      <c r="A122" s="13">
        <v>105</v>
      </c>
      <c r="B122" s="10"/>
      <c r="C122" s="10"/>
      <c r="D122" s="11"/>
      <c r="E122" s="10"/>
      <c r="F122" s="10"/>
      <c r="G122" s="11"/>
      <c r="H122" s="10"/>
      <c r="I122" s="14"/>
      <c r="J122" s="10"/>
      <c r="K122" s="10"/>
      <c r="M12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22" s="44"/>
    </row>
    <row r="123" spans="1:17" x14ac:dyDescent="0.2">
      <c r="A123" s="12">
        <v>106</v>
      </c>
      <c r="B123" s="10"/>
      <c r="C123" s="10"/>
      <c r="D123" s="11"/>
      <c r="E123" s="10"/>
      <c r="F123" s="10"/>
      <c r="G123" s="11"/>
      <c r="H123" s="10"/>
      <c r="I123" s="14"/>
      <c r="J123" s="10"/>
      <c r="K123" s="10"/>
      <c r="M12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23" s="46"/>
    </row>
    <row r="124" spans="1:17" x14ac:dyDescent="0.2">
      <c r="A124" s="13">
        <v>107</v>
      </c>
      <c r="B124" s="10"/>
      <c r="C124" s="10"/>
      <c r="D124" s="11"/>
      <c r="E124" s="10"/>
      <c r="F124" s="10"/>
      <c r="G124" s="11"/>
      <c r="H124" s="10"/>
      <c r="I124" s="14"/>
      <c r="J124" s="10"/>
      <c r="K124" s="10"/>
      <c r="M12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24" s="44"/>
    </row>
    <row r="125" spans="1:17" x14ac:dyDescent="0.2">
      <c r="A125" s="12">
        <v>108</v>
      </c>
      <c r="B125" s="10"/>
      <c r="C125" s="10"/>
      <c r="D125" s="11"/>
      <c r="E125" s="10"/>
      <c r="F125" s="10"/>
      <c r="G125" s="11"/>
      <c r="H125" s="10"/>
      <c r="I125" s="14"/>
      <c r="J125" s="10"/>
      <c r="K125" s="10"/>
      <c r="M12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25" s="46"/>
    </row>
    <row r="126" spans="1:17" x14ac:dyDescent="0.2">
      <c r="A126" s="13">
        <v>109</v>
      </c>
      <c r="B126" s="10"/>
      <c r="C126" s="10"/>
      <c r="D126" s="11"/>
      <c r="E126" s="10"/>
      <c r="F126" s="10"/>
      <c r="G126" s="11"/>
      <c r="H126" s="10"/>
      <c r="I126" s="14"/>
      <c r="J126" s="10"/>
      <c r="K126" s="10"/>
      <c r="M12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26" s="44"/>
    </row>
    <row r="127" spans="1:17" x14ac:dyDescent="0.2">
      <c r="A127" s="12">
        <v>110</v>
      </c>
      <c r="B127" s="10"/>
      <c r="C127" s="10"/>
      <c r="D127" s="11"/>
      <c r="E127" s="10"/>
      <c r="F127" s="10"/>
      <c r="G127" s="11"/>
      <c r="H127" s="10"/>
      <c r="I127" s="14"/>
      <c r="J127" s="10"/>
      <c r="K127" s="10"/>
      <c r="M12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27" s="46"/>
    </row>
    <row r="128" spans="1:17" x14ac:dyDescent="0.2">
      <c r="A128" s="13">
        <v>111</v>
      </c>
      <c r="B128" s="10"/>
      <c r="C128" s="10"/>
      <c r="D128" s="11"/>
      <c r="E128" s="10"/>
      <c r="F128" s="10"/>
      <c r="G128" s="11"/>
      <c r="H128" s="10"/>
      <c r="I128" s="14"/>
      <c r="J128" s="10"/>
      <c r="K128" s="10"/>
      <c r="M12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28" s="44"/>
    </row>
    <row r="129" spans="1:17" x14ac:dyDescent="0.2">
      <c r="A129" s="12">
        <v>112</v>
      </c>
      <c r="B129" s="10"/>
      <c r="C129" s="10"/>
      <c r="D129" s="11"/>
      <c r="E129" s="10"/>
      <c r="F129" s="10"/>
      <c r="G129" s="11"/>
      <c r="H129" s="10"/>
      <c r="I129" s="14"/>
      <c r="J129" s="10"/>
      <c r="K129" s="10"/>
      <c r="M12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29" s="46"/>
    </row>
    <row r="130" spans="1:17" x14ac:dyDescent="0.2">
      <c r="A130" s="13">
        <v>113</v>
      </c>
      <c r="B130" s="10"/>
      <c r="C130" s="10"/>
      <c r="D130" s="11"/>
      <c r="E130" s="10"/>
      <c r="F130" s="10"/>
      <c r="G130" s="11"/>
      <c r="H130" s="10"/>
      <c r="I130" s="14"/>
      <c r="J130" s="10"/>
      <c r="K130" s="10"/>
      <c r="M13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30" s="44"/>
    </row>
    <row r="131" spans="1:17" x14ac:dyDescent="0.2">
      <c r="A131" s="12">
        <v>114</v>
      </c>
      <c r="B131" s="10"/>
      <c r="C131" s="10"/>
      <c r="D131" s="11"/>
      <c r="E131" s="10"/>
      <c r="F131" s="10"/>
      <c r="G131" s="11"/>
      <c r="H131" s="10"/>
      <c r="I131" s="14"/>
      <c r="J131" s="10"/>
      <c r="K131" s="10"/>
      <c r="M13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31" s="46"/>
    </row>
    <row r="132" spans="1:17" x14ac:dyDescent="0.2">
      <c r="A132" s="13">
        <v>115</v>
      </c>
      <c r="B132" s="10"/>
      <c r="C132" s="10"/>
      <c r="D132" s="11"/>
      <c r="E132" s="10"/>
      <c r="F132" s="10"/>
      <c r="G132" s="11"/>
      <c r="H132" s="10"/>
      <c r="I132" s="14"/>
      <c r="J132" s="10"/>
      <c r="K132" s="10"/>
      <c r="M13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32" s="44"/>
    </row>
    <row r="133" spans="1:17" x14ac:dyDescent="0.2">
      <c r="A133" s="12">
        <v>116</v>
      </c>
      <c r="B133" s="10"/>
      <c r="C133" s="10"/>
      <c r="D133" s="11"/>
      <c r="E133" s="10"/>
      <c r="F133" s="10"/>
      <c r="G133" s="11"/>
      <c r="H133" s="10"/>
      <c r="I133" s="14"/>
      <c r="J133" s="10"/>
      <c r="K133" s="10"/>
      <c r="M13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33" s="46"/>
    </row>
    <row r="134" spans="1:17" x14ac:dyDescent="0.2">
      <c r="A134" s="13">
        <v>117</v>
      </c>
      <c r="B134" s="10"/>
      <c r="C134" s="10"/>
      <c r="D134" s="11"/>
      <c r="E134" s="10"/>
      <c r="F134" s="10"/>
      <c r="G134" s="11"/>
      <c r="H134" s="10"/>
      <c r="I134" s="14"/>
      <c r="J134" s="10"/>
      <c r="K134" s="10"/>
      <c r="M13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34" s="44"/>
    </row>
    <row r="135" spans="1:17" x14ac:dyDescent="0.2">
      <c r="A135" s="12">
        <v>118</v>
      </c>
      <c r="B135" s="10"/>
      <c r="C135" s="10"/>
      <c r="D135" s="11"/>
      <c r="E135" s="10"/>
      <c r="F135" s="10"/>
      <c r="G135" s="11"/>
      <c r="H135" s="10"/>
      <c r="I135" s="14"/>
      <c r="J135" s="10"/>
      <c r="K135" s="10"/>
      <c r="M13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35" s="46"/>
    </row>
    <row r="136" spans="1:17" x14ac:dyDescent="0.2">
      <c r="A136" s="13">
        <v>119</v>
      </c>
      <c r="B136" s="10"/>
      <c r="C136" s="10"/>
      <c r="D136" s="11"/>
      <c r="E136" s="10"/>
      <c r="F136" s="10"/>
      <c r="G136" s="11"/>
      <c r="H136" s="10"/>
      <c r="I136" s="14"/>
      <c r="J136" s="10"/>
      <c r="K136" s="10"/>
      <c r="M13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36" s="44"/>
    </row>
    <row r="137" spans="1:17" x14ac:dyDescent="0.2">
      <c r="A137" s="12">
        <v>120</v>
      </c>
      <c r="B137" s="10"/>
      <c r="C137" s="10"/>
      <c r="D137" s="11"/>
      <c r="E137" s="10"/>
      <c r="F137" s="10"/>
      <c r="G137" s="11"/>
      <c r="H137" s="10"/>
      <c r="I137" s="14"/>
      <c r="J137" s="10"/>
      <c r="K137" s="10"/>
      <c r="M13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37" s="46"/>
    </row>
    <row r="138" spans="1:17" x14ac:dyDescent="0.2">
      <c r="A138" s="13">
        <v>121</v>
      </c>
      <c r="B138" s="10"/>
      <c r="C138" s="10"/>
      <c r="D138" s="11"/>
      <c r="E138" s="10"/>
      <c r="F138" s="10"/>
      <c r="G138" s="11"/>
      <c r="H138" s="10"/>
      <c r="I138" s="14"/>
      <c r="J138" s="10"/>
      <c r="K138" s="10"/>
      <c r="M13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38" s="44"/>
    </row>
    <row r="139" spans="1:17" x14ac:dyDescent="0.2">
      <c r="A139" s="12">
        <v>122</v>
      </c>
      <c r="B139" s="10"/>
      <c r="C139" s="10"/>
      <c r="D139" s="11"/>
      <c r="E139" s="10"/>
      <c r="F139" s="10"/>
      <c r="G139" s="11"/>
      <c r="H139" s="10"/>
      <c r="I139" s="14"/>
      <c r="J139" s="10"/>
      <c r="K139" s="10"/>
      <c r="M13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39" s="46"/>
    </row>
    <row r="140" spans="1:17" x14ac:dyDescent="0.2">
      <c r="A140" s="13">
        <v>123</v>
      </c>
      <c r="B140" s="10"/>
      <c r="C140" s="10"/>
      <c r="D140" s="11"/>
      <c r="E140" s="10"/>
      <c r="F140" s="10"/>
      <c r="G140" s="11"/>
      <c r="H140" s="10"/>
      <c r="I140" s="14"/>
      <c r="J140" s="10"/>
      <c r="K140" s="10"/>
      <c r="M14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40" s="44"/>
    </row>
    <row r="141" spans="1:17" x14ac:dyDescent="0.2">
      <c r="A141" s="12">
        <v>124</v>
      </c>
      <c r="B141" s="10"/>
      <c r="C141" s="10"/>
      <c r="D141" s="11"/>
      <c r="E141" s="10"/>
      <c r="F141" s="10"/>
      <c r="G141" s="11"/>
      <c r="H141" s="10"/>
      <c r="I141" s="14"/>
      <c r="J141" s="10"/>
      <c r="K141" s="10"/>
      <c r="M14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41" s="46"/>
    </row>
    <row r="142" spans="1:17" x14ac:dyDescent="0.2">
      <c r="A142" s="13">
        <v>125</v>
      </c>
      <c r="B142" s="10"/>
      <c r="C142" s="10"/>
      <c r="D142" s="11"/>
      <c r="E142" s="10"/>
      <c r="F142" s="10"/>
      <c r="G142" s="11"/>
      <c r="H142" s="10"/>
      <c r="I142" s="14"/>
      <c r="J142" s="10"/>
      <c r="K142" s="10"/>
      <c r="M14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42" s="44"/>
    </row>
    <row r="143" spans="1:17" x14ac:dyDescent="0.2">
      <c r="A143" s="12">
        <v>126</v>
      </c>
      <c r="B143" s="10"/>
      <c r="C143" s="10"/>
      <c r="D143" s="11"/>
      <c r="E143" s="10"/>
      <c r="F143" s="10"/>
      <c r="G143" s="11"/>
      <c r="H143" s="10"/>
      <c r="I143" s="14"/>
      <c r="J143" s="10"/>
      <c r="K143" s="10"/>
      <c r="M14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43" s="46"/>
    </row>
    <row r="144" spans="1:17" x14ac:dyDescent="0.2">
      <c r="A144" s="13">
        <v>127</v>
      </c>
      <c r="B144" s="10"/>
      <c r="C144" s="10"/>
      <c r="D144" s="11"/>
      <c r="E144" s="10"/>
      <c r="F144" s="10"/>
      <c r="G144" s="11"/>
      <c r="H144" s="10"/>
      <c r="I144" s="14"/>
      <c r="J144" s="10"/>
      <c r="K144" s="10"/>
      <c r="M14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44" s="44"/>
    </row>
    <row r="145" spans="1:17" x14ac:dyDescent="0.2">
      <c r="A145" s="12">
        <v>128</v>
      </c>
      <c r="B145" s="10"/>
      <c r="C145" s="10"/>
      <c r="D145" s="11"/>
      <c r="E145" s="10"/>
      <c r="F145" s="10"/>
      <c r="G145" s="11"/>
      <c r="H145" s="10"/>
      <c r="I145" s="14"/>
      <c r="J145" s="10"/>
      <c r="K145" s="10"/>
      <c r="M14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45" s="46"/>
    </row>
    <row r="146" spans="1:17" x14ac:dyDescent="0.2">
      <c r="A146" s="13">
        <v>129</v>
      </c>
      <c r="B146" s="10"/>
      <c r="C146" s="10"/>
      <c r="D146" s="11"/>
      <c r="E146" s="10"/>
      <c r="F146" s="10"/>
      <c r="G146" s="11"/>
      <c r="H146" s="10"/>
      <c r="I146" s="14"/>
      <c r="J146" s="10"/>
      <c r="K146" s="10"/>
      <c r="M14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46" s="44"/>
    </row>
    <row r="147" spans="1:17" x14ac:dyDescent="0.2">
      <c r="A147" s="12">
        <v>130</v>
      </c>
      <c r="B147" s="10"/>
      <c r="C147" s="10"/>
      <c r="D147" s="11"/>
      <c r="E147" s="10"/>
      <c r="F147" s="10"/>
      <c r="G147" s="11"/>
      <c r="H147" s="10"/>
      <c r="I147" s="14"/>
      <c r="J147" s="10"/>
      <c r="K147" s="10"/>
      <c r="M14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47" s="46"/>
    </row>
    <row r="148" spans="1:17" x14ac:dyDescent="0.2">
      <c r="A148" s="13">
        <v>131</v>
      </c>
      <c r="B148" s="10"/>
      <c r="C148" s="10"/>
      <c r="D148" s="11"/>
      <c r="E148" s="10"/>
      <c r="F148" s="10"/>
      <c r="G148" s="11"/>
      <c r="H148" s="10"/>
      <c r="I148" s="14"/>
      <c r="J148" s="10"/>
      <c r="K148" s="10"/>
      <c r="M14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48" s="44"/>
    </row>
    <row r="149" spans="1:17" x14ac:dyDescent="0.2">
      <c r="A149" s="13">
        <v>132</v>
      </c>
      <c r="B149" s="10"/>
      <c r="C149" s="10"/>
      <c r="D149" s="11"/>
      <c r="E149" s="10"/>
      <c r="F149" s="10"/>
      <c r="G149" s="11"/>
      <c r="H149" s="10"/>
      <c r="I149" s="14"/>
      <c r="J149" s="10"/>
      <c r="K149" s="10"/>
      <c r="M14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49" s="46"/>
    </row>
    <row r="150" spans="1:17" x14ac:dyDescent="0.2">
      <c r="A150" s="12">
        <v>133</v>
      </c>
      <c r="B150" s="10"/>
      <c r="C150" s="10"/>
      <c r="D150" s="11"/>
      <c r="E150" s="10"/>
      <c r="F150" s="10"/>
      <c r="G150" s="11"/>
      <c r="H150" s="10"/>
      <c r="I150" s="14"/>
      <c r="J150" s="10"/>
      <c r="K150" s="10"/>
      <c r="M15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50" s="44"/>
    </row>
    <row r="151" spans="1:17" x14ac:dyDescent="0.2">
      <c r="A151" s="13">
        <v>134</v>
      </c>
      <c r="B151" s="10"/>
      <c r="C151" s="10"/>
      <c r="D151" s="11"/>
      <c r="E151" s="10"/>
      <c r="F151" s="10"/>
      <c r="G151" s="11"/>
      <c r="H151" s="10"/>
      <c r="I151" s="14"/>
      <c r="J151" s="10"/>
      <c r="K151" s="10"/>
      <c r="M15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51" s="46"/>
    </row>
    <row r="152" spans="1:17" x14ac:dyDescent="0.2">
      <c r="A152" s="12">
        <v>135</v>
      </c>
      <c r="B152" s="10"/>
      <c r="C152" s="10"/>
      <c r="D152" s="11"/>
      <c r="E152" s="10"/>
      <c r="F152" s="10"/>
      <c r="G152" s="11"/>
      <c r="H152" s="10"/>
      <c r="I152" s="14"/>
      <c r="J152" s="10"/>
      <c r="K152" s="10"/>
      <c r="M15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52" s="44"/>
    </row>
    <row r="153" spans="1:17" x14ac:dyDescent="0.2">
      <c r="A153" s="13">
        <v>136</v>
      </c>
      <c r="B153" s="10"/>
      <c r="C153" s="10"/>
      <c r="D153" s="11"/>
      <c r="E153" s="10"/>
      <c r="F153" s="10"/>
      <c r="G153" s="11"/>
      <c r="H153" s="10"/>
      <c r="I153" s="14"/>
      <c r="J153" s="10"/>
      <c r="K153" s="10"/>
      <c r="M15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53" s="46"/>
    </row>
    <row r="154" spans="1:17" x14ac:dyDescent="0.2">
      <c r="A154" s="12">
        <v>137</v>
      </c>
      <c r="B154" s="10"/>
      <c r="C154" s="10"/>
      <c r="D154" s="11"/>
      <c r="E154" s="10"/>
      <c r="F154" s="10"/>
      <c r="G154" s="11"/>
      <c r="H154" s="10"/>
      <c r="I154" s="14"/>
      <c r="J154" s="10"/>
      <c r="K154" s="10"/>
      <c r="M15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54" s="44"/>
    </row>
    <row r="155" spans="1:17" x14ac:dyDescent="0.2">
      <c r="A155" s="13">
        <v>138</v>
      </c>
      <c r="B155" s="10"/>
      <c r="C155" s="10"/>
      <c r="D155" s="11"/>
      <c r="E155" s="10"/>
      <c r="F155" s="10"/>
      <c r="G155" s="11"/>
      <c r="H155" s="10"/>
      <c r="I155" s="14"/>
      <c r="J155" s="10"/>
      <c r="K155" s="10"/>
      <c r="M15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55" s="46"/>
    </row>
    <row r="156" spans="1:17" x14ac:dyDescent="0.2">
      <c r="A156" s="12">
        <v>139</v>
      </c>
      <c r="B156" s="10"/>
      <c r="C156" s="10"/>
      <c r="D156" s="11"/>
      <c r="E156" s="10"/>
      <c r="F156" s="10"/>
      <c r="G156" s="11"/>
      <c r="H156" s="10"/>
      <c r="I156" s="14"/>
      <c r="J156" s="10"/>
      <c r="K156" s="10"/>
      <c r="M15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56" s="44"/>
    </row>
    <row r="157" spans="1:17" x14ac:dyDescent="0.2">
      <c r="A157" s="13">
        <v>140</v>
      </c>
      <c r="B157" s="10"/>
      <c r="C157" s="10"/>
      <c r="D157" s="11"/>
      <c r="E157" s="10"/>
      <c r="F157" s="10"/>
      <c r="G157" s="11"/>
      <c r="H157" s="10"/>
      <c r="I157" s="14"/>
      <c r="J157" s="10"/>
      <c r="K157" s="10"/>
      <c r="M15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57" s="46"/>
    </row>
    <row r="158" spans="1:17" x14ac:dyDescent="0.2">
      <c r="A158" s="12">
        <v>141</v>
      </c>
      <c r="B158" s="10"/>
      <c r="C158" s="10"/>
      <c r="D158" s="11"/>
      <c r="E158" s="10"/>
      <c r="F158" s="10"/>
      <c r="G158" s="11"/>
      <c r="H158" s="10"/>
      <c r="I158" s="14"/>
      <c r="J158" s="10"/>
      <c r="K158" s="10"/>
      <c r="M158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58" s="44"/>
    </row>
    <row r="159" spans="1:17" x14ac:dyDescent="0.2">
      <c r="A159" s="13">
        <v>142</v>
      </c>
      <c r="B159" s="10"/>
      <c r="C159" s="10"/>
      <c r="D159" s="11"/>
      <c r="E159" s="10"/>
      <c r="F159" s="10"/>
      <c r="G159" s="11"/>
      <c r="H159" s="10"/>
      <c r="I159" s="14"/>
      <c r="J159" s="10"/>
      <c r="K159" s="10"/>
      <c r="M159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59" s="46"/>
    </row>
    <row r="160" spans="1:17" x14ac:dyDescent="0.2">
      <c r="A160" s="12">
        <v>143</v>
      </c>
      <c r="B160" s="10"/>
      <c r="C160" s="10"/>
      <c r="D160" s="11"/>
      <c r="E160" s="10"/>
      <c r="F160" s="10"/>
      <c r="G160" s="11"/>
      <c r="H160" s="10"/>
      <c r="I160" s="14"/>
      <c r="J160" s="10"/>
      <c r="K160" s="10"/>
      <c r="M160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60" s="44"/>
    </row>
    <row r="161" spans="1:17" x14ac:dyDescent="0.2">
      <c r="A161" s="13">
        <v>144</v>
      </c>
      <c r="B161" s="10"/>
      <c r="C161" s="10"/>
      <c r="D161" s="11"/>
      <c r="E161" s="10"/>
      <c r="F161" s="10"/>
      <c r="G161" s="11"/>
      <c r="H161" s="10"/>
      <c r="I161" s="14"/>
      <c r="J161" s="10"/>
      <c r="K161" s="10"/>
      <c r="M161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61" s="46"/>
    </row>
    <row r="162" spans="1:17" x14ac:dyDescent="0.2">
      <c r="A162" s="12">
        <v>145</v>
      </c>
      <c r="B162" s="10"/>
      <c r="C162" s="10"/>
      <c r="D162" s="11"/>
      <c r="E162" s="10"/>
      <c r="F162" s="10"/>
      <c r="G162" s="11"/>
      <c r="H162" s="10"/>
      <c r="I162" s="14"/>
      <c r="J162" s="10"/>
      <c r="K162" s="10"/>
      <c r="M162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62" s="44"/>
    </row>
    <row r="163" spans="1:17" x14ac:dyDescent="0.2">
      <c r="A163" s="13">
        <v>146</v>
      </c>
      <c r="B163" s="10"/>
      <c r="C163" s="10"/>
      <c r="D163" s="11"/>
      <c r="E163" s="10"/>
      <c r="F163" s="10"/>
      <c r="G163" s="11"/>
      <c r="H163" s="10"/>
      <c r="I163" s="14"/>
      <c r="J163" s="10"/>
      <c r="K163" s="10"/>
      <c r="M163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63" s="46"/>
    </row>
    <row r="164" spans="1:17" x14ac:dyDescent="0.2">
      <c r="A164" s="12">
        <v>147</v>
      </c>
      <c r="B164" s="10"/>
      <c r="C164" s="10"/>
      <c r="D164" s="11"/>
      <c r="E164" s="10"/>
      <c r="F164" s="10"/>
      <c r="G164" s="11"/>
      <c r="H164" s="10"/>
      <c r="I164" s="14"/>
      <c r="J164" s="10"/>
      <c r="K164" s="10"/>
      <c r="M164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64" s="44"/>
    </row>
    <row r="165" spans="1:17" x14ac:dyDescent="0.2">
      <c r="A165" s="13">
        <v>148</v>
      </c>
      <c r="B165" s="10"/>
      <c r="C165" s="10"/>
      <c r="D165" s="11"/>
      <c r="E165" s="10"/>
      <c r="F165" s="10"/>
      <c r="G165" s="11"/>
      <c r="H165" s="10"/>
      <c r="I165" s="14"/>
      <c r="J165" s="10"/>
      <c r="K165" s="10"/>
      <c r="M165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65" s="46"/>
    </row>
    <row r="166" spans="1:17" x14ac:dyDescent="0.2">
      <c r="A166" s="12">
        <v>149</v>
      </c>
      <c r="B166" s="10"/>
      <c r="C166" s="10"/>
      <c r="D166" s="11"/>
      <c r="E166" s="10"/>
      <c r="F166" s="10"/>
      <c r="G166" s="11"/>
      <c r="H166" s="10"/>
      <c r="I166" s="14"/>
      <c r="J166" s="10"/>
      <c r="K166" s="10"/>
      <c r="M166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66" s="44"/>
    </row>
    <row r="167" spans="1:17" x14ac:dyDescent="0.2">
      <c r="A167" s="15">
        <v>150</v>
      </c>
      <c r="B167" s="10"/>
      <c r="C167" s="16"/>
      <c r="D167" s="17"/>
      <c r="E167" s="16"/>
      <c r="F167" s="16"/>
      <c r="G167" s="17"/>
      <c r="H167" s="16"/>
      <c r="I167" s="18"/>
      <c r="J167" s="16"/>
      <c r="K167" s="16"/>
      <c r="M167" s="27" t="str">
        <f>IF(AND(Tabuľka1[[#This Row],[Váha hlasu]]="",OR(Tabuľka1[[#This Row],[Názov subjektu2]]&lt;&gt;"",Tabuľka1[[#This Row],[SEKTOR]]&lt;&gt;"")),1,IF(AND(Tabuľka1[[#This Row],[Váha hlasu]]&lt;&gt;"",OR(Tabuľka1[[#This Row],[Názov subjektu2]]="",Tabuľka1[[#This Row],[SEKTOR]]="",Tabuľka1[[#This Row],[FO/PO]]="",Tabuľka1[[#This Row],[SÍDLO/ADRESA4]]="",Tabuľka1[[#This Row],[IČO (DÁTUM NARODENIA)]]="",Tabuľka1[[#This Row],[Zástupca subjektu pre MAS3]]="")),1,"ok"))</f>
        <v>ok</v>
      </c>
      <c r="Q167" s="46"/>
    </row>
    <row r="168" spans="1:17" x14ac:dyDescent="0.2">
      <c r="A168" s="2"/>
      <c r="B168" s="2"/>
      <c r="C168" s="2"/>
      <c r="D168" s="2"/>
      <c r="E168" s="2"/>
      <c r="F168" s="2"/>
      <c r="G168" s="2"/>
      <c r="H168" s="2"/>
    </row>
    <row r="169" spans="1:17" x14ac:dyDescent="0.2">
      <c r="A169" s="2"/>
      <c r="B169" s="2"/>
      <c r="C169" s="2"/>
      <c r="D169" s="2"/>
      <c r="E169" s="2"/>
      <c r="F169" s="2"/>
      <c r="G169" s="2"/>
      <c r="H169" s="2"/>
    </row>
    <row r="170" spans="1:17" x14ac:dyDescent="0.2">
      <c r="A170" s="2">
        <v>1</v>
      </c>
      <c r="B170" s="2" t="s">
        <v>26</v>
      </c>
      <c r="C170" s="2"/>
      <c r="D170" s="2"/>
      <c r="E170" s="2"/>
      <c r="F170" s="2"/>
      <c r="G170" s="2"/>
      <c r="H170" s="42"/>
      <c r="I170" s="42"/>
      <c r="J170" s="42"/>
    </row>
    <row r="171" spans="1:17" x14ac:dyDescent="0.2">
      <c r="A171" s="43">
        <v>2</v>
      </c>
      <c r="B171" s="98" t="s">
        <v>27</v>
      </c>
      <c r="C171" s="98"/>
      <c r="D171" s="98"/>
      <c r="E171" s="98"/>
      <c r="F171" s="98"/>
      <c r="G171" s="98"/>
      <c r="H171" s="98"/>
      <c r="I171" s="98"/>
      <c r="J171" s="98"/>
    </row>
    <row r="172" spans="1:17" x14ac:dyDescent="0.2">
      <c r="A172" s="43">
        <v>3</v>
      </c>
      <c r="B172" s="98" t="s">
        <v>36</v>
      </c>
      <c r="C172" s="98"/>
      <c r="D172" s="98"/>
      <c r="E172" s="98"/>
      <c r="F172" s="98"/>
      <c r="G172" s="98"/>
      <c r="H172" s="98"/>
      <c r="I172" s="98"/>
      <c r="J172" s="98"/>
    </row>
    <row r="173" spans="1:17" x14ac:dyDescent="0.2">
      <c r="A173" s="2">
        <v>4</v>
      </c>
      <c r="B173" s="98" t="s">
        <v>37</v>
      </c>
      <c r="C173" s="98"/>
      <c r="D173" s="98"/>
      <c r="E173" s="98"/>
      <c r="F173" s="98"/>
      <c r="G173" s="98"/>
      <c r="H173" s="98"/>
      <c r="I173" s="98"/>
      <c r="J173" s="98"/>
    </row>
    <row r="174" spans="1:17" x14ac:dyDescent="0.2">
      <c r="A174" s="2"/>
      <c r="B174" s="2"/>
      <c r="C174" s="2"/>
      <c r="D174" s="2"/>
      <c r="E174" s="2"/>
      <c r="F174" s="2"/>
      <c r="G174" s="2"/>
      <c r="H174" s="2"/>
    </row>
    <row r="175" spans="1:17" x14ac:dyDescent="0.2">
      <c r="A175" s="2"/>
      <c r="B175" s="2"/>
      <c r="C175" s="2"/>
      <c r="D175" s="2"/>
      <c r="E175" s="2"/>
      <c r="F175" s="2"/>
      <c r="G175" s="2"/>
      <c r="H175" s="2"/>
    </row>
    <row r="176" spans="1:17" x14ac:dyDescent="0.2">
      <c r="A176" s="2"/>
      <c r="B176" s="2"/>
      <c r="C176" s="2"/>
      <c r="D176" s="2"/>
      <c r="E176" s="2"/>
      <c r="F176" s="2"/>
      <c r="G176" s="2"/>
      <c r="H176" s="2"/>
    </row>
    <row r="177" spans="1:8" x14ac:dyDescent="0.2">
      <c r="A177" s="2"/>
      <c r="B177" s="2"/>
      <c r="C177" s="2"/>
      <c r="D177" s="2"/>
      <c r="E177" s="2"/>
      <c r="F177" s="2"/>
      <c r="G177" s="2"/>
      <c r="H177" s="2"/>
    </row>
    <row r="178" spans="1:8" x14ac:dyDescent="0.2">
      <c r="A178" s="2"/>
      <c r="B178" s="2"/>
      <c r="C178" s="2"/>
      <c r="D178" s="2"/>
      <c r="E178" s="2"/>
      <c r="F178" s="2"/>
      <c r="G178" s="2"/>
      <c r="H178" s="2"/>
    </row>
    <row r="179" spans="1:8" x14ac:dyDescent="0.2">
      <c r="A179" s="2"/>
      <c r="B179" s="2"/>
      <c r="C179" s="2"/>
      <c r="D179" s="2"/>
      <c r="E179" s="2"/>
      <c r="F179" s="2"/>
      <c r="G179" s="2"/>
      <c r="H179" s="2"/>
    </row>
    <row r="180" spans="1:8" x14ac:dyDescent="0.2">
      <c r="A180" s="2"/>
      <c r="B180" s="2"/>
      <c r="C180" s="2"/>
      <c r="D180" s="2"/>
      <c r="E180" s="2"/>
      <c r="F180" s="2"/>
      <c r="G180" s="2"/>
      <c r="H180" s="2"/>
    </row>
    <row r="181" spans="1:8" x14ac:dyDescent="0.2">
      <c r="A181" s="2"/>
      <c r="B181" s="2"/>
      <c r="C181" s="2"/>
      <c r="D181" s="2"/>
      <c r="E181" s="2"/>
      <c r="F181" s="2"/>
      <c r="G181" s="2"/>
      <c r="H181" s="2"/>
    </row>
    <row r="182" spans="1:8" x14ac:dyDescent="0.2">
      <c r="A182" s="2"/>
      <c r="B182" s="2"/>
      <c r="C182" s="2"/>
      <c r="D182" s="2"/>
      <c r="E182" s="2"/>
      <c r="F182" s="2"/>
      <c r="G182" s="2"/>
      <c r="H182" s="2"/>
    </row>
    <row r="183" spans="1:8" x14ac:dyDescent="0.2">
      <c r="A183" s="2"/>
      <c r="B183" s="2"/>
      <c r="C183" s="2"/>
      <c r="D183" s="2"/>
      <c r="E183" s="2"/>
      <c r="F183" s="2"/>
      <c r="G183" s="2"/>
      <c r="H183" s="2"/>
    </row>
    <row r="184" spans="1:8" x14ac:dyDescent="0.2">
      <c r="A184" s="2"/>
      <c r="B184" s="2"/>
      <c r="C184" s="2"/>
      <c r="D184" s="2"/>
      <c r="E184" s="2"/>
      <c r="F184" s="2"/>
      <c r="G184" s="2"/>
      <c r="H184" s="2"/>
    </row>
    <row r="185" spans="1:8" x14ac:dyDescent="0.2">
      <c r="A185" s="2"/>
      <c r="B185" s="2"/>
      <c r="C185" s="2"/>
      <c r="D185" s="2"/>
      <c r="E185" s="2"/>
      <c r="F185" s="2"/>
      <c r="G185" s="2"/>
      <c r="H185" s="2"/>
    </row>
    <row r="186" spans="1:8" x14ac:dyDescent="0.2">
      <c r="A186" s="2"/>
      <c r="B186" s="2"/>
      <c r="C186" s="2"/>
      <c r="D186" s="2"/>
      <c r="E186" s="2"/>
      <c r="F186" s="2"/>
      <c r="G186" s="2"/>
      <c r="H186" s="2"/>
    </row>
    <row r="187" spans="1:8" x14ac:dyDescent="0.2">
      <c r="A187" s="2"/>
      <c r="B187" s="2"/>
      <c r="C187" s="2"/>
      <c r="D187" s="2"/>
      <c r="E187" s="2"/>
      <c r="F187" s="2"/>
      <c r="G187" s="2"/>
      <c r="H187" s="2"/>
    </row>
    <row r="188" spans="1:8" x14ac:dyDescent="0.2">
      <c r="A188" s="2"/>
      <c r="B188" s="2"/>
      <c r="C188" s="2"/>
      <c r="D188" s="2"/>
      <c r="E188" s="2"/>
      <c r="F188" s="2"/>
      <c r="G188" s="2"/>
      <c r="H188" s="2"/>
    </row>
    <row r="189" spans="1:8" x14ac:dyDescent="0.2">
      <c r="A189" s="2"/>
      <c r="B189" s="2"/>
      <c r="C189" s="2"/>
      <c r="D189" s="2"/>
      <c r="E189" s="2"/>
      <c r="F189" s="2"/>
      <c r="G189" s="2"/>
      <c r="H189" s="2"/>
    </row>
    <row r="190" spans="1:8" x14ac:dyDescent="0.2">
      <c r="A190" s="2"/>
      <c r="B190" s="2"/>
      <c r="C190" s="2"/>
      <c r="D190" s="2"/>
      <c r="E190" s="2"/>
      <c r="F190" s="2"/>
      <c r="G190" s="2"/>
      <c r="H190" s="2"/>
    </row>
    <row r="191" spans="1:8" x14ac:dyDescent="0.2">
      <c r="A191" s="2"/>
      <c r="B191" s="2"/>
      <c r="C191" s="2"/>
      <c r="D191" s="2"/>
      <c r="E191" s="2"/>
      <c r="F191" s="2"/>
      <c r="G191" s="2"/>
      <c r="H191" s="2"/>
    </row>
    <row r="192" spans="1:8" x14ac:dyDescent="0.2">
      <c r="A192" s="2"/>
      <c r="B192" s="2"/>
      <c r="C192" s="2"/>
      <c r="D192" s="2"/>
      <c r="E192" s="2"/>
      <c r="F192" s="2"/>
      <c r="G192" s="2"/>
      <c r="H192" s="2"/>
    </row>
    <row r="193" spans="1:8" x14ac:dyDescent="0.2">
      <c r="A193" s="2"/>
      <c r="B193" s="2"/>
      <c r="C193" s="2"/>
      <c r="D193" s="2"/>
      <c r="E193" s="2"/>
      <c r="F193" s="2"/>
      <c r="G193" s="2"/>
      <c r="H193" s="2"/>
    </row>
    <row r="194" spans="1:8" x14ac:dyDescent="0.2">
      <c r="A194" s="2"/>
      <c r="B194" s="2"/>
      <c r="C194" s="2"/>
      <c r="D194" s="2"/>
      <c r="E194" s="2"/>
      <c r="F194" s="2"/>
      <c r="G194" s="2"/>
      <c r="H194" s="2"/>
    </row>
    <row r="195" spans="1:8" x14ac:dyDescent="0.2">
      <c r="A195" s="2"/>
      <c r="B195" s="2"/>
      <c r="C195" s="2"/>
      <c r="D195" s="2"/>
      <c r="E195" s="2"/>
      <c r="F195" s="2"/>
      <c r="G195" s="2"/>
      <c r="H195" s="2"/>
    </row>
    <row r="196" spans="1:8" x14ac:dyDescent="0.2">
      <c r="A196" s="2"/>
      <c r="B196" s="2"/>
      <c r="C196" s="2"/>
      <c r="D196" s="2"/>
      <c r="E196" s="2"/>
      <c r="F196" s="2"/>
      <c r="G196" s="2"/>
      <c r="H196" s="2"/>
    </row>
    <row r="197" spans="1:8" x14ac:dyDescent="0.2">
      <c r="A197" s="2"/>
      <c r="B197" s="2"/>
      <c r="C197" s="2"/>
      <c r="D197" s="2"/>
      <c r="E197" s="2"/>
      <c r="F197" s="2"/>
      <c r="G197" s="2"/>
      <c r="H197" s="2"/>
    </row>
    <row r="198" spans="1:8" x14ac:dyDescent="0.2">
      <c r="A198" s="2"/>
      <c r="B198" s="2"/>
      <c r="C198" s="2"/>
      <c r="D198" s="2"/>
      <c r="E198" s="2"/>
      <c r="F198" s="2"/>
      <c r="G198" s="2"/>
      <c r="H198" s="2"/>
    </row>
    <row r="199" spans="1:8" x14ac:dyDescent="0.2">
      <c r="A199" s="2"/>
      <c r="B199" s="2"/>
      <c r="C199" s="2"/>
      <c r="D199" s="2"/>
      <c r="E199" s="2"/>
      <c r="F199" s="2"/>
      <c r="G199" s="2"/>
      <c r="H199" s="2"/>
    </row>
    <row r="200" spans="1:8" x14ac:dyDescent="0.2">
      <c r="A200" s="2"/>
      <c r="B200" s="2"/>
      <c r="C200" s="2"/>
      <c r="D200" s="2"/>
      <c r="E200" s="2"/>
      <c r="F200" s="2"/>
      <c r="G200" s="2"/>
      <c r="H200" s="2"/>
    </row>
    <row r="201" spans="1:8" x14ac:dyDescent="0.2">
      <c r="A201" s="2"/>
      <c r="B201" s="2"/>
      <c r="C201" s="2"/>
      <c r="D201" s="2"/>
      <c r="E201" s="2"/>
      <c r="F201" s="2"/>
      <c r="G201" s="2"/>
      <c r="H201" s="2"/>
    </row>
    <row r="202" spans="1:8" x14ac:dyDescent="0.2">
      <c r="A202" s="2"/>
      <c r="B202" s="2"/>
      <c r="C202" s="2"/>
      <c r="D202" s="2"/>
      <c r="E202" s="2"/>
      <c r="F202" s="2"/>
      <c r="G202" s="2"/>
      <c r="H202" s="2"/>
    </row>
    <row r="203" spans="1:8" x14ac:dyDescent="0.2">
      <c r="A203" s="2"/>
      <c r="B203" s="2"/>
      <c r="C203" s="2"/>
      <c r="D203" s="2"/>
      <c r="E203" s="2"/>
      <c r="F203" s="2"/>
      <c r="G203" s="2"/>
      <c r="H203" s="2"/>
    </row>
    <row r="204" spans="1:8" x14ac:dyDescent="0.2">
      <c r="A204" s="2"/>
      <c r="B204" s="2"/>
      <c r="C204" s="2"/>
      <c r="D204" s="2"/>
      <c r="E204" s="2"/>
      <c r="F204" s="2"/>
      <c r="G204" s="2"/>
      <c r="H204" s="2"/>
    </row>
    <row r="205" spans="1:8" x14ac:dyDescent="0.2">
      <c r="A205" s="2"/>
      <c r="B205" s="2"/>
      <c r="C205" s="2"/>
      <c r="D205" s="2"/>
      <c r="E205" s="2"/>
      <c r="F205" s="2"/>
      <c r="G205" s="2"/>
      <c r="H205" s="2"/>
    </row>
    <row r="206" spans="1:8" x14ac:dyDescent="0.2">
      <c r="A206" s="2"/>
      <c r="B206" s="2"/>
      <c r="C206" s="2"/>
      <c r="D206" s="2"/>
      <c r="E206" s="2"/>
      <c r="F206" s="2"/>
      <c r="G206" s="2"/>
      <c r="H206" s="2"/>
    </row>
    <row r="207" spans="1:8" x14ac:dyDescent="0.2">
      <c r="A207" s="2"/>
      <c r="B207" s="2"/>
      <c r="C207" s="2"/>
      <c r="D207" s="2"/>
      <c r="E207" s="2"/>
      <c r="F207" s="2"/>
      <c r="G207" s="2"/>
      <c r="H207" s="2"/>
    </row>
    <row r="208" spans="1:8" x14ac:dyDescent="0.2">
      <c r="A208" s="2"/>
      <c r="B208" s="2"/>
      <c r="C208" s="2"/>
      <c r="D208" s="2"/>
      <c r="E208" s="2"/>
      <c r="F208" s="2"/>
      <c r="G208" s="2"/>
      <c r="H208" s="2"/>
    </row>
    <row r="209" spans="1:8" x14ac:dyDescent="0.2">
      <c r="A209" s="2"/>
      <c r="B209" s="2"/>
      <c r="C209" s="2"/>
      <c r="D209" s="2"/>
      <c r="E209" s="2"/>
      <c r="F209" s="2"/>
      <c r="G209" s="2"/>
      <c r="H209" s="2"/>
    </row>
    <row r="210" spans="1:8" x14ac:dyDescent="0.2">
      <c r="A210" s="2"/>
      <c r="B210" s="2"/>
      <c r="C210" s="2"/>
      <c r="D210" s="2"/>
      <c r="E210" s="2"/>
      <c r="F210" s="2"/>
      <c r="G210" s="2"/>
      <c r="H210" s="2"/>
    </row>
    <row r="211" spans="1:8" x14ac:dyDescent="0.2">
      <c r="A211" s="2"/>
      <c r="B211" s="2"/>
      <c r="C211" s="2"/>
      <c r="D211" s="2"/>
      <c r="E211" s="2"/>
      <c r="F211" s="2"/>
      <c r="G211" s="2"/>
      <c r="H211" s="2"/>
    </row>
    <row r="212" spans="1:8" x14ac:dyDescent="0.2">
      <c r="A212" s="2"/>
      <c r="B212" s="2"/>
      <c r="C212" s="2"/>
      <c r="D212" s="2"/>
      <c r="E212" s="2"/>
      <c r="F212" s="2"/>
      <c r="G212" s="2"/>
      <c r="H212" s="2"/>
    </row>
    <row r="213" spans="1:8" x14ac:dyDescent="0.2">
      <c r="A213" s="2"/>
      <c r="B213" s="2"/>
      <c r="C213" s="2"/>
      <c r="D213" s="2"/>
      <c r="E213" s="2"/>
      <c r="F213" s="2"/>
      <c r="G213" s="2"/>
      <c r="H213" s="2"/>
    </row>
    <row r="214" spans="1:8" x14ac:dyDescent="0.2">
      <c r="A214" s="2"/>
      <c r="B214" s="2"/>
      <c r="C214" s="2"/>
      <c r="D214" s="2"/>
      <c r="E214" s="2"/>
      <c r="F214" s="2"/>
      <c r="G214" s="2"/>
      <c r="H214" s="2"/>
    </row>
    <row r="215" spans="1:8" x14ac:dyDescent="0.2">
      <c r="A215" s="2"/>
      <c r="B215" s="2"/>
      <c r="C215" s="2"/>
      <c r="D215" s="2"/>
      <c r="E215" s="2"/>
      <c r="F215" s="2"/>
      <c r="G215" s="2"/>
      <c r="H215" s="2"/>
    </row>
    <row r="216" spans="1:8" x14ac:dyDescent="0.2">
      <c r="A216" s="2"/>
      <c r="B216" s="2"/>
      <c r="C216" s="2"/>
      <c r="D216" s="2"/>
      <c r="E216" s="2"/>
      <c r="F216" s="2"/>
      <c r="G216" s="2"/>
      <c r="H216" s="2"/>
    </row>
    <row r="217" spans="1:8" x14ac:dyDescent="0.2">
      <c r="A217" s="2"/>
      <c r="B217" s="2"/>
      <c r="C217" s="2"/>
      <c r="D217" s="2"/>
      <c r="E217" s="2"/>
      <c r="F217" s="2"/>
      <c r="G217" s="2"/>
      <c r="H217" s="2"/>
    </row>
    <row r="218" spans="1:8" x14ac:dyDescent="0.2">
      <c r="A218" s="2"/>
      <c r="B218" s="2"/>
      <c r="C218" s="2"/>
      <c r="D218" s="2"/>
      <c r="E218" s="2"/>
      <c r="F218" s="2"/>
      <c r="G218" s="2"/>
      <c r="H218" s="2"/>
    </row>
    <row r="219" spans="1:8" x14ac:dyDescent="0.2">
      <c r="A219" s="2"/>
      <c r="B219" s="2"/>
      <c r="C219" s="2"/>
      <c r="D219" s="2"/>
      <c r="E219" s="2"/>
      <c r="F219" s="2"/>
      <c r="G219" s="2"/>
      <c r="H219" s="2"/>
    </row>
    <row r="220" spans="1:8" x14ac:dyDescent="0.2">
      <c r="A220" s="2"/>
      <c r="B220" s="2"/>
      <c r="C220" s="2"/>
      <c r="D220" s="2"/>
      <c r="E220" s="2"/>
      <c r="F220" s="2"/>
      <c r="G220" s="2"/>
      <c r="H220" s="2"/>
    </row>
    <row r="221" spans="1:8" x14ac:dyDescent="0.2">
      <c r="A221" s="2"/>
      <c r="B221" s="2"/>
      <c r="C221" s="2"/>
      <c r="D221" s="2"/>
      <c r="E221" s="2"/>
      <c r="F221" s="2"/>
      <c r="G221" s="2"/>
      <c r="H221" s="2"/>
    </row>
    <row r="222" spans="1:8" x14ac:dyDescent="0.2">
      <c r="A222" s="2"/>
      <c r="B222" s="2"/>
      <c r="C222" s="2"/>
      <c r="D222" s="2"/>
      <c r="E222" s="2"/>
      <c r="F222" s="2"/>
      <c r="G222" s="2"/>
      <c r="H222" s="2"/>
    </row>
    <row r="223" spans="1:8" x14ac:dyDescent="0.2">
      <c r="A223" s="2"/>
      <c r="B223" s="2"/>
      <c r="C223" s="2"/>
      <c r="D223" s="2"/>
      <c r="E223" s="2"/>
      <c r="F223" s="2"/>
      <c r="G223" s="2"/>
      <c r="H223" s="2"/>
    </row>
    <row r="224" spans="1:8" x14ac:dyDescent="0.2">
      <c r="A224" s="2"/>
      <c r="B224" s="2"/>
      <c r="C224" s="2"/>
      <c r="D224" s="2"/>
      <c r="E224" s="2"/>
      <c r="F224" s="2"/>
      <c r="G224" s="2"/>
      <c r="H224" s="2"/>
    </row>
    <row r="225" spans="1:8" x14ac:dyDescent="0.2">
      <c r="A225" s="2"/>
      <c r="B225" s="2"/>
      <c r="C225" s="2"/>
      <c r="D225" s="2"/>
      <c r="E225" s="2"/>
      <c r="F225" s="2"/>
      <c r="G225" s="2"/>
      <c r="H225" s="2"/>
    </row>
    <row r="226" spans="1:8" x14ac:dyDescent="0.2">
      <c r="A226" s="2"/>
      <c r="B226" s="2"/>
      <c r="C226" s="2"/>
      <c r="D226" s="2"/>
      <c r="E226" s="2"/>
      <c r="F226" s="2"/>
      <c r="G226" s="2"/>
      <c r="H226" s="2"/>
    </row>
    <row r="227" spans="1:8" x14ac:dyDescent="0.2">
      <c r="A227" s="2"/>
      <c r="B227" s="2"/>
      <c r="C227" s="2"/>
      <c r="D227" s="2"/>
      <c r="E227" s="2"/>
      <c r="F227" s="2"/>
      <c r="G227" s="2"/>
      <c r="H227" s="2"/>
    </row>
    <row r="228" spans="1:8" x14ac:dyDescent="0.2">
      <c r="A228" s="2"/>
      <c r="B228" s="2"/>
      <c r="C228" s="2"/>
      <c r="D228" s="2"/>
      <c r="E228" s="2"/>
      <c r="F228" s="2"/>
      <c r="G228" s="2"/>
      <c r="H228" s="2"/>
    </row>
    <row r="229" spans="1:8" x14ac:dyDescent="0.2">
      <c r="A229" s="2"/>
      <c r="B229" s="2"/>
      <c r="C229" s="2"/>
      <c r="D229" s="2"/>
      <c r="E229" s="2"/>
      <c r="F229" s="2"/>
      <c r="G229" s="2"/>
      <c r="H229" s="2"/>
    </row>
    <row r="230" spans="1:8" x14ac:dyDescent="0.2">
      <c r="A230" s="2"/>
      <c r="B230" s="2"/>
      <c r="C230" s="2"/>
      <c r="D230" s="2"/>
      <c r="E230" s="2"/>
      <c r="F230" s="2"/>
      <c r="G230" s="2"/>
      <c r="H230" s="2"/>
    </row>
    <row r="231" spans="1:8" x14ac:dyDescent="0.2">
      <c r="A231" s="2"/>
      <c r="B231" s="2"/>
      <c r="C231" s="2"/>
      <c r="D231" s="2"/>
      <c r="E231" s="2"/>
      <c r="F231" s="2"/>
      <c r="G231" s="2"/>
      <c r="H231" s="2"/>
    </row>
    <row r="232" spans="1:8" x14ac:dyDescent="0.2">
      <c r="A232" s="2"/>
      <c r="B232" s="2"/>
      <c r="C232" s="2"/>
      <c r="D232" s="2"/>
      <c r="E232" s="2"/>
      <c r="F232" s="2"/>
      <c r="G232" s="2"/>
      <c r="H232" s="2"/>
    </row>
    <row r="233" spans="1:8" x14ac:dyDescent="0.2">
      <c r="A233" s="2"/>
      <c r="B233" s="2"/>
      <c r="C233" s="2"/>
      <c r="D233" s="2"/>
      <c r="E233" s="2"/>
      <c r="F233" s="2"/>
      <c r="G233" s="2"/>
      <c r="H233" s="2"/>
    </row>
    <row r="234" spans="1:8" x14ac:dyDescent="0.2">
      <c r="A234" s="2"/>
      <c r="B234" s="2"/>
      <c r="C234" s="2"/>
      <c r="D234" s="2"/>
      <c r="E234" s="2"/>
      <c r="F234" s="2"/>
      <c r="G234" s="2"/>
      <c r="H234" s="2"/>
    </row>
    <row r="235" spans="1:8" x14ac:dyDescent="0.2">
      <c r="A235" s="2"/>
      <c r="B235" s="2"/>
      <c r="C235" s="2"/>
      <c r="D235" s="2"/>
      <c r="E235" s="2"/>
      <c r="F235" s="2"/>
      <c r="G235" s="2"/>
      <c r="H235" s="2"/>
    </row>
    <row r="236" spans="1:8" x14ac:dyDescent="0.2">
      <c r="A236" s="2"/>
      <c r="B236" s="2"/>
      <c r="C236" s="2"/>
      <c r="D236" s="2"/>
      <c r="E236" s="2"/>
      <c r="F236" s="2"/>
      <c r="G236" s="2"/>
      <c r="H236" s="2"/>
    </row>
    <row r="237" spans="1:8" x14ac:dyDescent="0.2">
      <c r="A237" s="2"/>
      <c r="B237" s="2"/>
      <c r="C237" s="2"/>
      <c r="D237" s="2"/>
      <c r="E237" s="2"/>
      <c r="F237" s="2"/>
      <c r="G237" s="2"/>
      <c r="H237" s="2"/>
    </row>
    <row r="238" spans="1:8" x14ac:dyDescent="0.2">
      <c r="A238" s="2"/>
      <c r="B238" s="2"/>
      <c r="C238" s="2"/>
      <c r="D238" s="2"/>
      <c r="E238" s="2"/>
      <c r="F238" s="2"/>
      <c r="G238" s="2"/>
      <c r="H238" s="2"/>
    </row>
    <row r="239" spans="1:8" x14ac:dyDescent="0.2">
      <c r="A239" s="2"/>
      <c r="B239" s="2"/>
      <c r="C239" s="2"/>
      <c r="D239" s="2"/>
      <c r="E239" s="2"/>
      <c r="F239" s="2"/>
      <c r="G239" s="2"/>
      <c r="H239" s="2"/>
    </row>
    <row r="240" spans="1:8" x14ac:dyDescent="0.2">
      <c r="A240" s="2"/>
      <c r="B240" s="2"/>
      <c r="C240" s="2"/>
      <c r="D240" s="2"/>
      <c r="E240" s="2"/>
      <c r="F240" s="2"/>
      <c r="G240" s="2"/>
      <c r="H240" s="2"/>
    </row>
    <row r="241" spans="1:8" x14ac:dyDescent="0.2">
      <c r="A241" s="2"/>
      <c r="B241" s="2"/>
      <c r="C241" s="2"/>
      <c r="D241" s="2"/>
      <c r="E241" s="2"/>
      <c r="F241" s="2"/>
      <c r="G241" s="2"/>
      <c r="H241" s="2"/>
    </row>
    <row r="242" spans="1:8" x14ac:dyDescent="0.2">
      <c r="A242" s="2"/>
      <c r="B242" s="2"/>
      <c r="C242" s="2"/>
      <c r="D242" s="2"/>
      <c r="E242" s="2"/>
      <c r="F242" s="2"/>
      <c r="G242" s="2"/>
      <c r="H242" s="2"/>
    </row>
    <row r="243" spans="1:8" x14ac:dyDescent="0.2">
      <c r="A243" s="2"/>
      <c r="B243" s="2"/>
      <c r="C243" s="2"/>
      <c r="D243" s="2"/>
      <c r="E243" s="2"/>
      <c r="F243" s="2"/>
      <c r="G243" s="2"/>
      <c r="H243" s="2"/>
    </row>
    <row r="244" spans="1:8" x14ac:dyDescent="0.2">
      <c r="A244" s="2"/>
      <c r="B244" s="2"/>
      <c r="C244" s="2"/>
      <c r="D244" s="2"/>
      <c r="E244" s="2"/>
      <c r="F244" s="2"/>
      <c r="G244" s="2"/>
      <c r="H244" s="2"/>
    </row>
    <row r="245" spans="1:8" x14ac:dyDescent="0.2">
      <c r="A245" s="2"/>
      <c r="B245" s="2"/>
      <c r="C245" s="2"/>
      <c r="D245" s="2"/>
      <c r="E245" s="2"/>
      <c r="F245" s="2"/>
      <c r="G245" s="2"/>
      <c r="H245" s="2"/>
    </row>
    <row r="246" spans="1:8" x14ac:dyDescent="0.2">
      <c r="A246" s="2"/>
      <c r="B246" s="2"/>
      <c r="C246" s="2"/>
      <c r="D246" s="2"/>
      <c r="E246" s="2"/>
      <c r="F246" s="2"/>
      <c r="G246" s="2"/>
      <c r="H246" s="2"/>
    </row>
    <row r="247" spans="1:8" x14ac:dyDescent="0.2">
      <c r="A247" s="2"/>
      <c r="B247" s="2"/>
      <c r="C247" s="2"/>
      <c r="D247" s="2"/>
      <c r="E247" s="2"/>
      <c r="F247" s="2"/>
      <c r="G247" s="2"/>
      <c r="H247" s="2"/>
    </row>
    <row r="248" spans="1:8" x14ac:dyDescent="0.2">
      <c r="A248" s="2"/>
      <c r="B248" s="2"/>
      <c r="C248" s="2"/>
      <c r="D248" s="2"/>
      <c r="E248" s="2"/>
      <c r="F248" s="2"/>
      <c r="G248" s="2"/>
      <c r="H248" s="2"/>
    </row>
    <row r="249" spans="1:8" x14ac:dyDescent="0.2">
      <c r="A249" s="2"/>
      <c r="B249" s="2"/>
      <c r="C249" s="2"/>
      <c r="D249" s="2"/>
      <c r="E249" s="2"/>
      <c r="F249" s="2"/>
      <c r="G249" s="2"/>
      <c r="H249" s="2"/>
    </row>
    <row r="250" spans="1:8" x14ac:dyDescent="0.2">
      <c r="A250" s="2"/>
      <c r="B250" s="2"/>
      <c r="C250" s="2"/>
      <c r="D250" s="2"/>
      <c r="E250" s="2"/>
      <c r="F250" s="2"/>
      <c r="G250" s="2"/>
      <c r="H250" s="2"/>
    </row>
    <row r="251" spans="1:8" x14ac:dyDescent="0.2">
      <c r="A251" s="2"/>
      <c r="B251" s="2"/>
      <c r="C251" s="2"/>
      <c r="D251" s="2"/>
      <c r="E251" s="2"/>
      <c r="F251" s="2"/>
      <c r="G251" s="2"/>
      <c r="H251" s="2"/>
    </row>
    <row r="252" spans="1:8" x14ac:dyDescent="0.2">
      <c r="A252" s="2"/>
      <c r="B252" s="2"/>
      <c r="C252" s="2"/>
      <c r="D252" s="2"/>
      <c r="E252" s="2"/>
      <c r="F252" s="2"/>
      <c r="G252" s="2"/>
      <c r="H252" s="2"/>
    </row>
    <row r="253" spans="1:8" x14ac:dyDescent="0.2">
      <c r="A253" s="2"/>
      <c r="B253" s="2"/>
      <c r="C253" s="2"/>
      <c r="D253" s="2"/>
      <c r="E253" s="2"/>
      <c r="F253" s="2"/>
      <c r="G253" s="2"/>
      <c r="H253" s="2"/>
    </row>
    <row r="254" spans="1:8" x14ac:dyDescent="0.2">
      <c r="A254" s="2"/>
      <c r="B254" s="2"/>
      <c r="C254" s="2"/>
      <c r="D254" s="2"/>
      <c r="E254" s="2"/>
      <c r="F254" s="2"/>
      <c r="G254" s="2"/>
      <c r="H254" s="2"/>
    </row>
    <row r="255" spans="1:8" x14ac:dyDescent="0.2">
      <c r="A255" s="2"/>
      <c r="B255" s="2"/>
      <c r="C255" s="2"/>
      <c r="D255" s="2"/>
      <c r="E255" s="2"/>
      <c r="F255" s="2"/>
      <c r="G255" s="2"/>
      <c r="H255" s="2"/>
    </row>
    <row r="256" spans="1:8" x14ac:dyDescent="0.2">
      <c r="A256" s="2"/>
      <c r="B256" s="2"/>
      <c r="C256" s="2"/>
      <c r="D256" s="2"/>
      <c r="E256" s="2"/>
      <c r="F256" s="2"/>
      <c r="G256" s="2"/>
      <c r="H256" s="2"/>
    </row>
    <row r="257" spans="1:8" x14ac:dyDescent="0.2">
      <c r="A257" s="2"/>
      <c r="B257" s="2"/>
      <c r="C257" s="2"/>
      <c r="D257" s="2"/>
      <c r="E257" s="2"/>
      <c r="F257" s="2"/>
      <c r="G257" s="2"/>
      <c r="H257" s="2"/>
    </row>
    <row r="258" spans="1:8" x14ac:dyDescent="0.2">
      <c r="A258" s="2"/>
      <c r="B258" s="2"/>
      <c r="C258" s="2"/>
      <c r="D258" s="2"/>
      <c r="E258" s="2"/>
      <c r="F258" s="2"/>
      <c r="G258" s="2"/>
      <c r="H258" s="2"/>
    </row>
    <row r="259" spans="1:8" x14ac:dyDescent="0.2">
      <c r="A259" s="2"/>
      <c r="B259" s="2"/>
      <c r="C259" s="2"/>
      <c r="D259" s="2"/>
      <c r="E259" s="2"/>
      <c r="F259" s="2"/>
      <c r="G259" s="2"/>
      <c r="H259" s="2"/>
    </row>
    <row r="260" spans="1:8" x14ac:dyDescent="0.2">
      <c r="A260" s="2"/>
      <c r="B260" s="2"/>
      <c r="C260" s="2"/>
      <c r="D260" s="2"/>
      <c r="E260" s="2"/>
      <c r="F260" s="2"/>
      <c r="G260" s="2"/>
      <c r="H260" s="2"/>
    </row>
    <row r="261" spans="1:8" x14ac:dyDescent="0.2">
      <c r="A261" s="2"/>
      <c r="B261" s="2"/>
      <c r="C261" s="2"/>
      <c r="D261" s="2"/>
      <c r="E261" s="2"/>
      <c r="F261" s="2"/>
      <c r="G261" s="2"/>
      <c r="H261" s="2"/>
    </row>
    <row r="262" spans="1:8" x14ac:dyDescent="0.2">
      <c r="A262" s="2"/>
      <c r="B262" s="2"/>
      <c r="C262" s="2"/>
      <c r="D262" s="2"/>
      <c r="E262" s="2"/>
      <c r="F262" s="2"/>
      <c r="G262" s="2"/>
      <c r="H262" s="2"/>
    </row>
    <row r="263" spans="1:8" x14ac:dyDescent="0.2">
      <c r="A263" s="2"/>
      <c r="B263" s="2"/>
      <c r="C263" s="2"/>
      <c r="D263" s="2"/>
      <c r="E263" s="2"/>
      <c r="F263" s="2"/>
      <c r="G263" s="2"/>
      <c r="H263" s="2"/>
    </row>
    <row r="264" spans="1:8" x14ac:dyDescent="0.2">
      <c r="A264" s="2"/>
      <c r="B264" s="2"/>
      <c r="C264" s="2"/>
      <c r="D264" s="2"/>
      <c r="E264" s="2"/>
      <c r="F264" s="2"/>
      <c r="G264" s="2"/>
      <c r="H264" s="2"/>
    </row>
    <row r="265" spans="1:8" x14ac:dyDescent="0.2">
      <c r="A265" s="2"/>
      <c r="B265" s="2"/>
      <c r="C265" s="2"/>
      <c r="D265" s="2"/>
      <c r="E265" s="2"/>
      <c r="F265" s="2"/>
      <c r="G265" s="2"/>
      <c r="H265" s="2"/>
    </row>
    <row r="266" spans="1:8" x14ac:dyDescent="0.2">
      <c r="A266" s="2"/>
      <c r="B266" s="2"/>
      <c r="C266" s="2"/>
      <c r="D266" s="2"/>
      <c r="E266" s="2"/>
      <c r="F266" s="2"/>
      <c r="G266" s="2"/>
      <c r="H266" s="2"/>
    </row>
    <row r="267" spans="1:8" x14ac:dyDescent="0.2">
      <c r="A267" s="2"/>
      <c r="B267" s="2"/>
      <c r="C267" s="2"/>
      <c r="D267" s="2"/>
      <c r="E267" s="2"/>
      <c r="F267" s="2"/>
      <c r="G267" s="2"/>
      <c r="H267" s="2"/>
    </row>
    <row r="268" spans="1:8" x14ac:dyDescent="0.2">
      <c r="A268" s="2"/>
      <c r="B268" s="2"/>
      <c r="C268" s="2"/>
      <c r="D268" s="2"/>
      <c r="E268" s="2"/>
      <c r="F268" s="2"/>
      <c r="G268" s="2"/>
      <c r="H268" s="2"/>
    </row>
    <row r="269" spans="1:8" x14ac:dyDescent="0.2">
      <c r="A269" s="2"/>
      <c r="B269" s="2"/>
      <c r="C269" s="2"/>
      <c r="D269" s="2"/>
      <c r="E269" s="2"/>
      <c r="F269" s="2"/>
      <c r="G269" s="2"/>
      <c r="H269" s="2"/>
    </row>
    <row r="270" spans="1:8" x14ac:dyDescent="0.2">
      <c r="A270" s="2"/>
      <c r="B270" s="2"/>
      <c r="C270" s="2"/>
      <c r="D270" s="2"/>
      <c r="E270" s="2"/>
      <c r="F270" s="2"/>
      <c r="G270" s="2"/>
      <c r="H270" s="2"/>
    </row>
    <row r="271" spans="1:8" x14ac:dyDescent="0.2">
      <c r="A271" s="2"/>
      <c r="B271" s="2"/>
      <c r="C271" s="2"/>
      <c r="D271" s="2"/>
      <c r="E271" s="2"/>
      <c r="F271" s="2"/>
      <c r="G271" s="2"/>
      <c r="H271" s="2"/>
    </row>
    <row r="272" spans="1:8" x14ac:dyDescent="0.2">
      <c r="A272" s="2"/>
      <c r="B272" s="2"/>
      <c r="C272" s="2"/>
      <c r="D272" s="2"/>
      <c r="E272" s="2"/>
      <c r="F272" s="2"/>
      <c r="G272" s="2"/>
      <c r="H272" s="2"/>
    </row>
    <row r="273" spans="1:8" x14ac:dyDescent="0.2">
      <c r="A273" s="2"/>
      <c r="B273" s="2"/>
      <c r="C273" s="2"/>
      <c r="D273" s="2"/>
      <c r="E273" s="2"/>
      <c r="F273" s="2"/>
      <c r="G273" s="2"/>
      <c r="H273" s="2"/>
    </row>
    <row r="274" spans="1:8" x14ac:dyDescent="0.2">
      <c r="A274" s="2"/>
      <c r="B274" s="2"/>
      <c r="C274" s="2"/>
      <c r="D274" s="2"/>
      <c r="E274" s="2"/>
      <c r="F274" s="2"/>
      <c r="G274" s="2"/>
      <c r="H274" s="2"/>
    </row>
    <row r="275" spans="1:8" x14ac:dyDescent="0.2">
      <c r="A275" s="2"/>
      <c r="B275" s="2"/>
      <c r="C275" s="2"/>
      <c r="D275" s="2"/>
      <c r="E275" s="2"/>
      <c r="F275" s="2"/>
      <c r="G275" s="2"/>
      <c r="H275" s="2"/>
    </row>
    <row r="276" spans="1:8" x14ac:dyDescent="0.2">
      <c r="A276" s="2"/>
      <c r="B276" s="2"/>
      <c r="C276" s="2"/>
      <c r="D276" s="2"/>
      <c r="E276" s="2"/>
      <c r="F276" s="2"/>
      <c r="G276" s="2"/>
      <c r="H276" s="2"/>
    </row>
    <row r="277" spans="1:8" x14ac:dyDescent="0.2">
      <c r="A277" s="2"/>
      <c r="B277" s="2"/>
      <c r="C277" s="2"/>
      <c r="D277" s="2"/>
      <c r="E277" s="2"/>
      <c r="F277" s="2"/>
      <c r="G277" s="2"/>
      <c r="H277" s="2"/>
    </row>
    <row r="278" spans="1:8" x14ac:dyDescent="0.2">
      <c r="A278" s="2"/>
      <c r="B278" s="2"/>
      <c r="C278" s="2"/>
      <c r="D278" s="2"/>
      <c r="E278" s="2"/>
      <c r="F278" s="2"/>
      <c r="G278" s="2"/>
      <c r="H278" s="2"/>
    </row>
    <row r="279" spans="1:8" x14ac:dyDescent="0.2">
      <c r="A279" s="2"/>
      <c r="B279" s="2"/>
      <c r="C279" s="2"/>
      <c r="D279" s="2"/>
      <c r="E279" s="2"/>
      <c r="F279" s="2"/>
      <c r="G279" s="2"/>
      <c r="H279" s="2"/>
    </row>
    <row r="280" spans="1:8" x14ac:dyDescent="0.2">
      <c r="A280" s="2"/>
      <c r="B280" s="2"/>
      <c r="C280" s="2"/>
      <c r="D280" s="2"/>
      <c r="E280" s="2"/>
      <c r="F280" s="2"/>
      <c r="G280" s="2"/>
      <c r="H280" s="2"/>
    </row>
    <row r="281" spans="1:8" x14ac:dyDescent="0.2">
      <c r="A281" s="2"/>
      <c r="B281" s="2"/>
      <c r="C281" s="2"/>
      <c r="D281" s="2"/>
      <c r="E281" s="2"/>
      <c r="F281" s="2"/>
      <c r="G281" s="2"/>
      <c r="H281" s="2"/>
    </row>
    <row r="282" spans="1:8" x14ac:dyDescent="0.2">
      <c r="A282" s="2"/>
      <c r="B282" s="2"/>
      <c r="C282" s="2"/>
      <c r="D282" s="2"/>
      <c r="E282" s="2"/>
      <c r="F282" s="2"/>
      <c r="G282" s="2"/>
      <c r="H282" s="2"/>
    </row>
    <row r="283" spans="1:8" x14ac:dyDescent="0.2">
      <c r="A283" s="2"/>
      <c r="B283" s="2"/>
      <c r="C283" s="2"/>
      <c r="D283" s="2"/>
      <c r="E283" s="2"/>
      <c r="F283" s="2"/>
      <c r="G283" s="2"/>
      <c r="H283" s="2"/>
    </row>
    <row r="284" spans="1:8" x14ac:dyDescent="0.2">
      <c r="A284" s="2"/>
      <c r="B284" s="2"/>
      <c r="C284" s="2"/>
      <c r="D284" s="2"/>
      <c r="E284" s="2"/>
      <c r="F284" s="2"/>
      <c r="G284" s="2"/>
      <c r="H284" s="2"/>
    </row>
    <row r="285" spans="1:8" x14ac:dyDescent="0.2">
      <c r="A285" s="2"/>
      <c r="B285" s="2"/>
      <c r="C285" s="2"/>
      <c r="D285" s="2"/>
      <c r="E285" s="2"/>
      <c r="F285" s="2"/>
      <c r="G285" s="2"/>
      <c r="H285" s="2"/>
    </row>
    <row r="286" spans="1:8" x14ac:dyDescent="0.2">
      <c r="A286" s="2"/>
      <c r="B286" s="2"/>
      <c r="C286" s="2"/>
      <c r="D286" s="2"/>
      <c r="E286" s="2"/>
      <c r="F286" s="2"/>
      <c r="G286" s="2"/>
      <c r="H286" s="2"/>
    </row>
    <row r="287" spans="1:8" x14ac:dyDescent="0.2">
      <c r="A287" s="2"/>
      <c r="B287" s="2"/>
      <c r="C287" s="2"/>
      <c r="D287" s="2"/>
      <c r="E287" s="2"/>
      <c r="F287" s="2"/>
      <c r="G287" s="2"/>
      <c r="H287" s="2"/>
    </row>
    <row r="288" spans="1:8" x14ac:dyDescent="0.2">
      <c r="A288" s="2"/>
      <c r="B288" s="2"/>
      <c r="C288" s="2"/>
      <c r="D288" s="2"/>
      <c r="E288" s="2"/>
      <c r="F288" s="2"/>
      <c r="G288" s="2"/>
      <c r="H288" s="2"/>
    </row>
    <row r="289" spans="1:8" x14ac:dyDescent="0.2">
      <c r="A289" s="2"/>
      <c r="B289" s="2"/>
      <c r="C289" s="2"/>
      <c r="D289" s="2"/>
      <c r="E289" s="2"/>
      <c r="F289" s="2"/>
      <c r="G289" s="2"/>
      <c r="H289" s="2"/>
    </row>
    <row r="290" spans="1:8" x14ac:dyDescent="0.2">
      <c r="A290" s="2"/>
      <c r="B290" s="2"/>
      <c r="C290" s="2"/>
      <c r="D290" s="2"/>
      <c r="E290" s="2"/>
      <c r="F290" s="2"/>
      <c r="G290" s="2"/>
      <c r="H290" s="2"/>
    </row>
    <row r="291" spans="1:8" x14ac:dyDescent="0.2">
      <c r="A291" s="2"/>
      <c r="B291" s="2"/>
      <c r="C291" s="2"/>
      <c r="D291" s="2"/>
      <c r="E291" s="2"/>
      <c r="F291" s="2"/>
      <c r="G291" s="2"/>
      <c r="H291" s="2"/>
    </row>
    <row r="292" spans="1:8" x14ac:dyDescent="0.2">
      <c r="A292" s="2"/>
      <c r="B292" s="2"/>
      <c r="C292" s="2"/>
      <c r="D292" s="2"/>
      <c r="E292" s="2"/>
      <c r="F292" s="2"/>
      <c r="G292" s="2"/>
      <c r="H292" s="2"/>
    </row>
    <row r="293" spans="1:8" x14ac:dyDescent="0.2">
      <c r="A293" s="2"/>
      <c r="B293" s="2"/>
      <c r="C293" s="2"/>
      <c r="D293" s="2"/>
      <c r="E293" s="2"/>
      <c r="F293" s="2"/>
      <c r="G293" s="2"/>
      <c r="H293" s="2"/>
    </row>
    <row r="294" spans="1:8" x14ac:dyDescent="0.2">
      <c r="A294" s="2"/>
      <c r="B294" s="2"/>
      <c r="C294" s="2"/>
      <c r="D294" s="2"/>
      <c r="E294" s="2"/>
      <c r="F294" s="2"/>
      <c r="G294" s="2"/>
      <c r="H294" s="2"/>
    </row>
    <row r="295" spans="1:8" x14ac:dyDescent="0.2">
      <c r="A295" s="2"/>
      <c r="B295" s="2"/>
      <c r="C295" s="2"/>
      <c r="D295" s="2"/>
      <c r="E295" s="2"/>
      <c r="F295" s="2"/>
      <c r="G295" s="2"/>
      <c r="H295" s="2"/>
    </row>
    <row r="296" spans="1:8" x14ac:dyDescent="0.2">
      <c r="A296" s="2"/>
      <c r="B296" s="2"/>
      <c r="C296" s="2"/>
      <c r="D296" s="2"/>
      <c r="E296" s="2"/>
      <c r="F296" s="2"/>
      <c r="G296" s="2"/>
      <c r="H296" s="2"/>
    </row>
    <row r="297" spans="1:8" x14ac:dyDescent="0.2">
      <c r="A297" s="2"/>
      <c r="B297" s="2"/>
      <c r="C297" s="2"/>
      <c r="D297" s="2"/>
      <c r="E297" s="2"/>
      <c r="F297" s="2"/>
      <c r="G297" s="2"/>
      <c r="H297" s="2"/>
    </row>
    <row r="298" spans="1:8" x14ac:dyDescent="0.2">
      <c r="A298" s="2"/>
      <c r="B298" s="2"/>
      <c r="C298" s="2"/>
      <c r="D298" s="2"/>
      <c r="E298" s="2"/>
      <c r="F298" s="2"/>
      <c r="G298" s="2"/>
      <c r="H298" s="2"/>
    </row>
    <row r="299" spans="1:8" x14ac:dyDescent="0.2">
      <c r="A299" s="2"/>
      <c r="B299" s="2"/>
      <c r="C299" s="2"/>
      <c r="D299" s="2"/>
      <c r="E299" s="2"/>
      <c r="F299" s="2"/>
      <c r="G299" s="2"/>
      <c r="H299" s="2"/>
    </row>
    <row r="300" spans="1:8" x14ac:dyDescent="0.2">
      <c r="A300" s="2"/>
      <c r="B300" s="2"/>
      <c r="C300" s="2"/>
      <c r="D300" s="2"/>
      <c r="E300" s="2"/>
      <c r="F300" s="2"/>
      <c r="G300" s="2"/>
      <c r="H300" s="2"/>
    </row>
    <row r="301" spans="1:8" x14ac:dyDescent="0.2">
      <c r="A301" s="2"/>
      <c r="B301" s="2"/>
      <c r="C301" s="2"/>
      <c r="D301" s="2"/>
      <c r="E301" s="2"/>
      <c r="F301" s="2"/>
      <c r="G301" s="2"/>
      <c r="H301" s="2"/>
    </row>
    <row r="302" spans="1:8" x14ac:dyDescent="0.2">
      <c r="A302" s="2"/>
      <c r="B302" s="2"/>
      <c r="C302" s="2"/>
      <c r="D302" s="2"/>
      <c r="E302" s="2"/>
      <c r="F302" s="2"/>
      <c r="G302" s="2"/>
      <c r="H302" s="2"/>
    </row>
    <row r="303" spans="1:8" x14ac:dyDescent="0.2">
      <c r="A303" s="2"/>
      <c r="B303" s="2"/>
      <c r="C303" s="2"/>
      <c r="D303" s="2"/>
      <c r="E303" s="2"/>
      <c r="F303" s="2"/>
      <c r="G303" s="2"/>
      <c r="H303" s="2"/>
    </row>
    <row r="304" spans="1:8" x14ac:dyDescent="0.2">
      <c r="A304" s="2"/>
      <c r="B304" s="2"/>
      <c r="C304" s="2"/>
      <c r="D304" s="2"/>
      <c r="E304" s="2"/>
      <c r="F304" s="2"/>
      <c r="G304" s="2"/>
      <c r="H304" s="2"/>
    </row>
    <row r="305" spans="1:8" x14ac:dyDescent="0.2">
      <c r="A305" s="2"/>
      <c r="B305" s="2"/>
      <c r="C305" s="2"/>
      <c r="D305" s="2"/>
      <c r="E305" s="2"/>
      <c r="F305" s="2"/>
      <c r="G305" s="2"/>
      <c r="H305" s="2"/>
    </row>
    <row r="306" spans="1:8" x14ac:dyDescent="0.2">
      <c r="A306" s="2"/>
      <c r="B306" s="2"/>
      <c r="C306" s="2"/>
      <c r="D306" s="2"/>
      <c r="E306" s="2"/>
      <c r="F306" s="2"/>
      <c r="G306" s="2"/>
      <c r="H306" s="2"/>
    </row>
    <row r="307" spans="1:8" x14ac:dyDescent="0.2">
      <c r="A307" s="2"/>
      <c r="B307" s="2"/>
      <c r="C307" s="2"/>
      <c r="D307" s="2"/>
      <c r="E307" s="2"/>
      <c r="F307" s="2"/>
      <c r="G307" s="2"/>
      <c r="H307" s="2"/>
    </row>
    <row r="308" spans="1:8" x14ac:dyDescent="0.2">
      <c r="A308" s="1"/>
      <c r="B308" s="1"/>
      <c r="C308" s="1"/>
      <c r="D308" s="1"/>
      <c r="E308" s="1"/>
      <c r="F308" s="1"/>
      <c r="G308" s="1"/>
      <c r="H308" s="1"/>
    </row>
    <row r="309" spans="1:8" x14ac:dyDescent="0.2">
      <c r="A309" s="1"/>
      <c r="B309" s="1"/>
      <c r="C309" s="1"/>
      <c r="D309" s="1"/>
      <c r="E309" s="1"/>
      <c r="F309" s="1"/>
      <c r="G309" s="1"/>
      <c r="H309" s="1"/>
    </row>
    <row r="310" spans="1:8" x14ac:dyDescent="0.2">
      <c r="A310" s="1"/>
      <c r="B310" s="1"/>
      <c r="C310" s="1"/>
      <c r="D310" s="1"/>
      <c r="E310" s="1"/>
      <c r="F310" s="1"/>
      <c r="G310" s="1"/>
      <c r="H310" s="1"/>
    </row>
    <row r="311" spans="1:8" x14ac:dyDescent="0.2">
      <c r="A311" s="1"/>
      <c r="B311" s="1"/>
      <c r="C311" s="1"/>
      <c r="D311" s="1"/>
      <c r="E311" s="1"/>
      <c r="F311" s="1"/>
      <c r="G311" s="1"/>
      <c r="H311" s="1"/>
    </row>
    <row r="312" spans="1:8" x14ac:dyDescent="0.2">
      <c r="A312" s="1"/>
      <c r="B312" s="1"/>
      <c r="C312" s="1"/>
      <c r="D312" s="1"/>
      <c r="E312" s="1"/>
      <c r="F312" s="1"/>
      <c r="G312" s="1"/>
      <c r="H312" s="1"/>
    </row>
    <row r="313" spans="1:8" x14ac:dyDescent="0.2">
      <c r="A313" s="1"/>
      <c r="B313" s="1"/>
      <c r="C313" s="1"/>
      <c r="D313" s="1"/>
      <c r="E313" s="1"/>
      <c r="F313" s="1"/>
      <c r="G313" s="1"/>
      <c r="H313" s="1"/>
    </row>
    <row r="314" spans="1:8" x14ac:dyDescent="0.2">
      <c r="A314" s="1"/>
      <c r="B314" s="1"/>
      <c r="C314" s="1"/>
      <c r="D314" s="1"/>
      <c r="E314" s="1"/>
      <c r="F314" s="1"/>
      <c r="G314" s="1"/>
      <c r="H314" s="1"/>
    </row>
    <row r="315" spans="1:8" x14ac:dyDescent="0.2">
      <c r="A315" s="1"/>
      <c r="B315" s="1"/>
      <c r="C315" s="1"/>
      <c r="D315" s="1"/>
      <c r="E315" s="1"/>
      <c r="F315" s="1"/>
      <c r="G315" s="1"/>
      <c r="H315" s="1"/>
    </row>
    <row r="316" spans="1:8" x14ac:dyDescent="0.2">
      <c r="A316" s="1"/>
      <c r="B316" s="1"/>
      <c r="C316" s="1"/>
      <c r="D316" s="1"/>
      <c r="E316" s="1"/>
      <c r="F316" s="1"/>
      <c r="G316" s="1"/>
      <c r="H316" s="1"/>
    </row>
    <row r="317" spans="1:8" x14ac:dyDescent="0.2">
      <c r="A317" s="1"/>
      <c r="B317" s="1"/>
      <c r="C317" s="1"/>
      <c r="D317" s="1"/>
      <c r="E317" s="1"/>
      <c r="F317" s="1"/>
      <c r="G317" s="1"/>
      <c r="H317" s="1"/>
    </row>
    <row r="318" spans="1:8" x14ac:dyDescent="0.2">
      <c r="A318" s="1"/>
      <c r="B318" s="1"/>
      <c r="C318" s="1"/>
      <c r="D318" s="1"/>
      <c r="E318" s="1"/>
      <c r="F318" s="1"/>
      <c r="G318" s="1"/>
      <c r="H318" s="1"/>
    </row>
    <row r="319" spans="1:8" x14ac:dyDescent="0.2">
      <c r="A319" s="1"/>
      <c r="B319" s="1"/>
      <c r="C319" s="1"/>
      <c r="D319" s="1"/>
      <c r="E319" s="1"/>
      <c r="F319" s="1"/>
      <c r="G319" s="1"/>
      <c r="H319" s="1"/>
    </row>
    <row r="320" spans="1:8" x14ac:dyDescent="0.2">
      <c r="A320" s="1"/>
      <c r="B320" s="1"/>
      <c r="C320" s="1"/>
      <c r="D320" s="1"/>
      <c r="E320" s="1"/>
      <c r="F320" s="1"/>
      <c r="G320" s="1"/>
      <c r="H320" s="1"/>
    </row>
    <row r="321" spans="1:8" x14ac:dyDescent="0.2">
      <c r="A321" s="1"/>
      <c r="B321" s="1"/>
      <c r="C321" s="1"/>
      <c r="D321" s="1"/>
      <c r="E321" s="1"/>
      <c r="F321" s="1"/>
      <c r="G321" s="1"/>
      <c r="H321" s="1"/>
    </row>
    <row r="322" spans="1:8" x14ac:dyDescent="0.2">
      <c r="A322" s="1"/>
      <c r="B322" s="1"/>
      <c r="C322" s="1"/>
      <c r="D322" s="1"/>
      <c r="E322" s="1"/>
      <c r="F322" s="1"/>
      <c r="G322" s="1"/>
      <c r="H322" s="1"/>
    </row>
    <row r="323" spans="1:8" x14ac:dyDescent="0.2">
      <c r="A323" s="1"/>
      <c r="B323" s="1"/>
      <c r="C323" s="1"/>
      <c r="D323" s="1"/>
      <c r="E323" s="1"/>
      <c r="F323" s="1"/>
      <c r="G323" s="1"/>
      <c r="H323" s="1"/>
    </row>
    <row r="324" spans="1:8" x14ac:dyDescent="0.2">
      <c r="A324" s="1"/>
      <c r="B324" s="1"/>
      <c r="C324" s="1"/>
      <c r="D324" s="1"/>
      <c r="E324" s="1"/>
      <c r="F324" s="1"/>
      <c r="G324" s="1"/>
      <c r="H324" s="1"/>
    </row>
    <row r="325" spans="1:8" x14ac:dyDescent="0.2">
      <c r="A325" s="1"/>
      <c r="B325" s="1"/>
      <c r="C325" s="1"/>
      <c r="D325" s="1"/>
      <c r="E325" s="1"/>
      <c r="F325" s="1"/>
      <c r="G325" s="1"/>
      <c r="H325" s="1"/>
    </row>
    <row r="326" spans="1:8" x14ac:dyDescent="0.2">
      <c r="A326" s="1"/>
      <c r="B326" s="1"/>
      <c r="C326" s="1"/>
      <c r="D326" s="1"/>
      <c r="E326" s="1"/>
      <c r="F326" s="1"/>
      <c r="G326" s="1"/>
      <c r="H326" s="1"/>
    </row>
    <row r="327" spans="1:8" x14ac:dyDescent="0.2">
      <c r="A327" s="1"/>
      <c r="B327" s="1"/>
      <c r="C327" s="1"/>
      <c r="D327" s="1"/>
      <c r="E327" s="1"/>
      <c r="F327" s="1"/>
      <c r="G327" s="1"/>
      <c r="H327" s="1"/>
    </row>
    <row r="328" spans="1:8" x14ac:dyDescent="0.2">
      <c r="A328" s="1"/>
      <c r="B328" s="1"/>
      <c r="C328" s="1"/>
      <c r="D328" s="1"/>
      <c r="E328" s="1"/>
      <c r="F328" s="1"/>
      <c r="G328" s="1"/>
      <c r="H328" s="1"/>
    </row>
    <row r="329" spans="1:8" x14ac:dyDescent="0.2">
      <c r="A329" s="1"/>
      <c r="B329" s="1"/>
      <c r="C329" s="1"/>
      <c r="D329" s="1"/>
      <c r="E329" s="1"/>
      <c r="F329" s="1"/>
      <c r="G329" s="1"/>
      <c r="H329" s="1"/>
    </row>
    <row r="330" spans="1:8" x14ac:dyDescent="0.2">
      <c r="A330" s="1"/>
      <c r="B330" s="1"/>
      <c r="C330" s="1"/>
      <c r="D330" s="1"/>
      <c r="E330" s="1"/>
      <c r="F330" s="1"/>
      <c r="G330" s="1"/>
      <c r="H330" s="1"/>
    </row>
  </sheetData>
  <sheetProtection algorithmName="SHA-512" hashValue="1n05G02dPdKzzkLN43Nb7ULrO5T3K4ATneoY9zlHNcUnduggKVivGmvyhf/r8gDCyDl6kTHoFp3PXhc8DSYwpg==" saltValue="T/8e42E+4JBe2Qqg+ekjPg==" spinCount="100000" sheet="1" objects="1" scenarios="1" formatColumns="0" formatRows="0" insertRows="0"/>
  <mergeCells count="6">
    <mergeCell ref="B173:J173"/>
    <mergeCell ref="C6:K6"/>
    <mergeCell ref="C7:K7"/>
    <mergeCell ref="G3:K3"/>
    <mergeCell ref="B171:J171"/>
    <mergeCell ref="B172:J172"/>
  </mergeCells>
  <conditionalFormatting sqref="G3">
    <cfRule type="cellIs" dxfId="38" priority="11" operator="equal">
      <formula>"vyplnte všetky požadované údaje"</formula>
    </cfRule>
  </conditionalFormatting>
  <conditionalFormatting sqref="B18">
    <cfRule type="expression" dxfId="37" priority="2">
      <formula>M18=1</formula>
    </cfRule>
  </conditionalFormatting>
  <conditionalFormatting sqref="B120:B167">
    <cfRule type="expression" dxfId="36" priority="3">
      <formula>M120=1</formula>
    </cfRule>
  </conditionalFormatting>
  <conditionalFormatting sqref="B19:B54">
    <cfRule type="expression" dxfId="35" priority="1">
      <formula>M19=1</formula>
    </cfRule>
  </conditionalFormatting>
  <dataValidations count="4">
    <dataValidation type="list" allowBlank="1" showInputMessage="1" showErrorMessage="1" sqref="D18:D100 D102:D167">
      <formula1>$M$2:$M$3</formula1>
    </dataValidation>
    <dataValidation type="list" allowBlank="1" showInputMessage="1" showErrorMessage="1" sqref="G18:G100 G102:G167">
      <formula1>$L$1:$L$4</formula1>
    </dataValidation>
    <dataValidation type="list" allowBlank="1" showInputMessage="1" showErrorMessage="1" sqref="J18:J167">
      <formula1>#REF!</formula1>
    </dataValidation>
    <dataValidation type="custom" allowBlank="1" showInputMessage="1" showErrorMessage="1" error="Názov subjektu sa opakuje" sqref="B18:B100 B102:B167">
      <formula1>COUNTIF($B$18:$B$167,B18)=1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2" fitToHeight="4" orientation="landscape" horizont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0"/>
  <sheetViews>
    <sheetView view="pageBreakPreview" zoomScale="60" zoomScaleNormal="100" workbookViewId="0">
      <selection activeCell="R20" sqref="R20"/>
    </sheetView>
  </sheetViews>
  <sheetFormatPr defaultRowHeight="12.75" x14ac:dyDescent="0.2"/>
  <cols>
    <col min="1" max="1" width="5.7109375" customWidth="1"/>
    <col min="2" max="2" width="46.85546875" customWidth="1"/>
    <col min="3" max="3" width="30.7109375" customWidth="1"/>
    <col min="4" max="4" width="7.28515625" customWidth="1"/>
    <col min="5" max="5" width="41.28515625" customWidth="1"/>
    <col min="6" max="6" width="13.28515625" customWidth="1"/>
    <col min="7" max="7" width="37.7109375" customWidth="1"/>
    <col min="8" max="8" width="47.42578125" hidden="1" customWidth="1"/>
    <col min="9" max="9" width="26.42578125" hidden="1" customWidth="1"/>
    <col min="10" max="10" width="8.140625" hidden="1" customWidth="1"/>
    <col min="11" max="11" width="15.85546875" customWidth="1"/>
    <col min="12" max="12" width="23.140625" style="48" hidden="1" customWidth="1"/>
    <col min="13" max="13" width="16.7109375" style="48" hidden="1" customWidth="1"/>
    <col min="14" max="14" width="12.5703125" style="48" hidden="1" customWidth="1"/>
    <col min="15" max="15" width="9.140625" style="48" hidden="1" customWidth="1"/>
    <col min="16" max="16" width="9.140625" style="48" customWidth="1"/>
  </cols>
  <sheetData>
    <row r="1" spans="1:15" x14ac:dyDescent="0.2">
      <c r="A1" s="40" t="s">
        <v>43</v>
      </c>
      <c r="L1" s="47"/>
    </row>
    <row r="2" spans="1:15" x14ac:dyDescent="0.2">
      <c r="B2" s="7"/>
      <c r="C2" s="7"/>
      <c r="D2" s="7"/>
      <c r="E2" s="7"/>
      <c r="F2" s="7"/>
      <c r="G2" s="7"/>
      <c r="L2" s="49" t="s">
        <v>20</v>
      </c>
      <c r="M2" s="48" t="s">
        <v>4</v>
      </c>
    </row>
    <row r="3" spans="1:15" x14ac:dyDescent="0.2">
      <c r="G3" s="101" t="str">
        <f>IF(AND(L9=0,E9=""),"",IF(L9&lt;&gt;E9,"vyplnte všetky požadované údaje",IF(SUM(M18:M167)&gt;0,"vyplnte všetky požadované údaje","")))</f>
        <v/>
      </c>
      <c r="H3" s="101"/>
      <c r="I3" s="101"/>
      <c r="J3" s="101"/>
      <c r="K3" s="101"/>
      <c r="L3" s="47" t="s">
        <v>21</v>
      </c>
      <c r="M3" s="48" t="s">
        <v>5</v>
      </c>
    </row>
    <row r="4" spans="1:15" x14ac:dyDescent="0.2">
      <c r="A4" s="3"/>
      <c r="K4" s="8"/>
      <c r="L4" s="47" t="s">
        <v>22</v>
      </c>
    </row>
    <row r="5" spans="1:15" x14ac:dyDescent="0.2">
      <c r="K5" s="8"/>
      <c r="M5" s="50" t="s">
        <v>10</v>
      </c>
    </row>
    <row r="6" spans="1:15" x14ac:dyDescent="0.2">
      <c r="A6" s="31" t="s">
        <v>6</v>
      </c>
      <c r="B6" s="33"/>
      <c r="C6" s="99" t="s">
        <v>44</v>
      </c>
      <c r="D6" s="99"/>
      <c r="E6" s="99"/>
      <c r="F6" s="99"/>
      <c r="G6" s="99"/>
      <c r="H6" s="99"/>
      <c r="I6" s="99"/>
      <c r="J6" s="99"/>
      <c r="K6" s="100"/>
      <c r="L6" s="51">
        <f>COUNTIF(G18:G167,"Záujmová skupina verejného sektora")</f>
        <v>5</v>
      </c>
      <c r="M6" s="51">
        <f>L6/L9</f>
        <v>0.33333333333333331</v>
      </c>
      <c r="N6" s="51">
        <f>IFERROR(M6,"")</f>
        <v>0.33333333333333331</v>
      </c>
      <c r="O6" s="51" t="s">
        <v>8</v>
      </c>
    </row>
    <row r="7" spans="1:15" ht="13.5" x14ac:dyDescent="0.2">
      <c r="A7" s="41" t="s">
        <v>38</v>
      </c>
      <c r="B7" s="33"/>
      <c r="C7" s="99" t="s">
        <v>46</v>
      </c>
      <c r="D7" s="99"/>
      <c r="E7" s="99"/>
      <c r="F7" s="99"/>
      <c r="G7" s="99"/>
      <c r="H7" s="99"/>
      <c r="I7" s="99"/>
      <c r="J7" s="99"/>
      <c r="K7" s="100"/>
      <c r="L7" s="51">
        <f>COUNTIF(G18:G167,"Záujmová skupina podnikateľského sektora")</f>
        <v>5</v>
      </c>
      <c r="M7" s="51">
        <f>L7/L9</f>
        <v>0.33333333333333331</v>
      </c>
      <c r="N7" s="51">
        <f>IFERROR(M7,"")</f>
        <v>0.33333333333333331</v>
      </c>
      <c r="O7" s="51" t="s">
        <v>13</v>
      </c>
    </row>
    <row r="8" spans="1:15" x14ac:dyDescent="0.2">
      <c r="L8" s="51">
        <f>COUNTIF(G18:G167,"Záujmové skupina občianskeho sektora")</f>
        <v>5</v>
      </c>
      <c r="M8" s="51">
        <f>L8/L9</f>
        <v>0.33333333333333331</v>
      </c>
      <c r="N8" s="51">
        <f>IFERROR(M8,"")</f>
        <v>0.33333333333333331</v>
      </c>
      <c r="O8" s="51" t="s">
        <v>12</v>
      </c>
    </row>
    <row r="9" spans="1:15" x14ac:dyDescent="0.2">
      <c r="A9" s="4" t="s">
        <v>42</v>
      </c>
      <c r="B9" s="5"/>
      <c r="C9" s="5"/>
      <c r="D9" s="5"/>
      <c r="E9" s="20">
        <f>IF(COUNTA(B18:B167)=0,"",COUNTA(B18:B167))</f>
        <v>15</v>
      </c>
      <c r="L9" s="51">
        <f>SUM(L6:L8)</f>
        <v>15</v>
      </c>
      <c r="O9" s="51" t="s">
        <v>9</v>
      </c>
    </row>
    <row r="10" spans="1:15" x14ac:dyDescent="0.2">
      <c r="A10" s="6"/>
      <c r="B10" s="7"/>
      <c r="C10" s="7"/>
      <c r="D10" s="7"/>
      <c r="E10" s="28"/>
      <c r="L10" s="51"/>
      <c r="O10" s="51"/>
    </row>
    <row r="11" spans="1:15" ht="33" customHeight="1" x14ac:dyDescent="0.2">
      <c r="A11" s="6"/>
      <c r="B11" s="7"/>
      <c r="C11" s="7"/>
      <c r="E11" s="29" t="s">
        <v>17</v>
      </c>
      <c r="F11" s="29" t="s">
        <v>18</v>
      </c>
      <c r="G11" s="29" t="s">
        <v>16</v>
      </c>
      <c r="H11" s="30"/>
      <c r="I11" s="30"/>
      <c r="J11" s="30"/>
      <c r="K11" s="32" t="s">
        <v>19</v>
      </c>
    </row>
    <row r="12" spans="1:15" x14ac:dyDescent="0.2">
      <c r="A12" s="4" t="s">
        <v>20</v>
      </c>
      <c r="B12" s="5"/>
      <c r="C12" s="5"/>
      <c r="D12" s="5"/>
      <c r="E12" s="34">
        <f>COUNTIF(G18:G167,L2)</f>
        <v>5</v>
      </c>
      <c r="F12" s="26">
        <f>TRANSPOSE(N6)</f>
        <v>0.33333333333333331</v>
      </c>
      <c r="G12" s="34">
        <f>SUMIF($G$18:$G$167,L2,$K$18:$K$167)</f>
        <v>190</v>
      </c>
      <c r="H12" s="35"/>
      <c r="I12" s="35"/>
      <c r="J12" s="35"/>
      <c r="K12" s="26">
        <f>IFERROR(G12/$G$15,"")</f>
        <v>0.38</v>
      </c>
    </row>
    <row r="13" spans="1:15" x14ac:dyDescent="0.2">
      <c r="A13" s="4" t="s">
        <v>21</v>
      </c>
      <c r="B13" s="5"/>
      <c r="C13" s="5"/>
      <c r="D13" s="5"/>
      <c r="E13" s="34">
        <f>COUNTIF(G18:G167,L3)</f>
        <v>5</v>
      </c>
      <c r="F13" s="26">
        <f>TRANSPOSE(N7)</f>
        <v>0.33333333333333331</v>
      </c>
      <c r="G13" s="34">
        <f>SUMIF($G$18:$G$167,L3,$K$18:$K$167)</f>
        <v>125</v>
      </c>
      <c r="H13" s="35"/>
      <c r="I13" s="35"/>
      <c r="J13" s="35"/>
      <c r="K13" s="26">
        <f>IFERROR(G13/$G$15,"")</f>
        <v>0.25</v>
      </c>
    </row>
    <row r="14" spans="1:15" x14ac:dyDescent="0.2">
      <c r="A14" s="4" t="s">
        <v>22</v>
      </c>
      <c r="B14" s="5"/>
      <c r="C14" s="5"/>
      <c r="D14" s="5"/>
      <c r="E14" s="34">
        <f>COUNTIF(G18:G167,L4)</f>
        <v>5</v>
      </c>
      <c r="F14" s="26">
        <f>TRANSPOSE(N8)</f>
        <v>0.33333333333333331</v>
      </c>
      <c r="G14" s="34">
        <f>SUMIF($G$18:$G$167,L4,$K$18:$K$167)</f>
        <v>185</v>
      </c>
      <c r="H14" s="36"/>
      <c r="I14" s="36"/>
      <c r="J14" s="36"/>
      <c r="K14" s="26">
        <f>IFERROR(G14/$G$15,"")</f>
        <v>0.37</v>
      </c>
    </row>
    <row r="15" spans="1:15" x14ac:dyDescent="0.2">
      <c r="A15" s="4" t="s">
        <v>15</v>
      </c>
      <c r="B15" s="5"/>
      <c r="C15" s="5"/>
      <c r="D15" s="5"/>
      <c r="E15" s="34">
        <f>SUM(E12:E14)</f>
        <v>15</v>
      </c>
      <c r="F15" s="26">
        <f>SUM(F12:F14)</f>
        <v>1</v>
      </c>
      <c r="G15" s="34">
        <f>SUM(G12:G14)</f>
        <v>500</v>
      </c>
      <c r="H15" s="36"/>
      <c r="I15" s="36"/>
      <c r="J15" s="36"/>
      <c r="K15" s="26">
        <f>SUM(K12:K14)</f>
        <v>1</v>
      </c>
    </row>
    <row r="17" spans="1:13" ht="42.75" customHeight="1" x14ac:dyDescent="0.2">
      <c r="A17" s="23" t="s">
        <v>0</v>
      </c>
      <c r="B17" s="23" t="s">
        <v>23</v>
      </c>
      <c r="C17" s="23" t="s">
        <v>25</v>
      </c>
      <c r="D17" s="23" t="s">
        <v>1</v>
      </c>
      <c r="E17" s="23" t="s">
        <v>24</v>
      </c>
      <c r="F17" s="24" t="s">
        <v>2</v>
      </c>
      <c r="G17" s="24" t="s">
        <v>41</v>
      </c>
      <c r="H17" s="24" t="s">
        <v>3</v>
      </c>
      <c r="I17" s="25" t="s">
        <v>11</v>
      </c>
      <c r="J17" s="22" t="s">
        <v>14</v>
      </c>
      <c r="K17" s="22" t="s">
        <v>39</v>
      </c>
    </row>
    <row r="18" spans="1:13" ht="15.75" thickBot="1" x14ac:dyDescent="0.35">
      <c r="A18" s="12">
        <v>1</v>
      </c>
      <c r="B18" s="65" t="s">
        <v>66</v>
      </c>
      <c r="C18" s="61" t="s">
        <v>81</v>
      </c>
      <c r="D18" s="62" t="s">
        <v>5</v>
      </c>
      <c r="E18" s="72" t="s">
        <v>82</v>
      </c>
      <c r="F18" s="71">
        <v>307548</v>
      </c>
      <c r="G18" s="62" t="s">
        <v>20</v>
      </c>
      <c r="H18" s="61"/>
      <c r="I18" s="63"/>
      <c r="J18" s="61"/>
      <c r="K18" s="61">
        <v>38</v>
      </c>
      <c r="M1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9" spans="1:13" ht="15.75" thickBot="1" x14ac:dyDescent="0.35">
      <c r="A19" s="12">
        <v>2</v>
      </c>
      <c r="B19" s="65" t="s">
        <v>67</v>
      </c>
      <c r="C19" s="61" t="s">
        <v>83</v>
      </c>
      <c r="D19" s="62" t="s">
        <v>5</v>
      </c>
      <c r="E19" s="61" t="s">
        <v>84</v>
      </c>
      <c r="F19" s="71">
        <v>307602</v>
      </c>
      <c r="G19" s="62" t="s">
        <v>20</v>
      </c>
      <c r="H19" s="61"/>
      <c r="I19" s="63"/>
      <c r="J19" s="61"/>
      <c r="K19" s="61">
        <v>38</v>
      </c>
      <c r="M1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20" spans="1:13" ht="15.75" thickBot="1" x14ac:dyDescent="0.35">
      <c r="A20" s="13">
        <v>3</v>
      </c>
      <c r="B20" s="65" t="s">
        <v>68</v>
      </c>
      <c r="C20" s="61" t="s">
        <v>85</v>
      </c>
      <c r="D20" s="62" t="s">
        <v>5</v>
      </c>
      <c r="E20" s="72" t="s">
        <v>86</v>
      </c>
      <c r="F20" s="71">
        <v>307041</v>
      </c>
      <c r="G20" s="62" t="s">
        <v>20</v>
      </c>
      <c r="H20" s="61"/>
      <c r="I20" s="63"/>
      <c r="J20" s="61"/>
      <c r="K20" s="61">
        <v>38</v>
      </c>
      <c r="M2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21" spans="1:13" ht="15.75" thickBot="1" x14ac:dyDescent="0.3">
      <c r="A21" s="12">
        <v>4</v>
      </c>
      <c r="B21" s="66" t="s">
        <v>69</v>
      </c>
      <c r="C21" s="66" t="s">
        <v>87</v>
      </c>
      <c r="D21" s="62" t="s">
        <v>5</v>
      </c>
      <c r="E21" s="66" t="s">
        <v>88</v>
      </c>
      <c r="F21" s="68">
        <v>309125</v>
      </c>
      <c r="G21" s="62" t="s">
        <v>20</v>
      </c>
      <c r="H21" s="61"/>
      <c r="I21" s="63"/>
      <c r="J21" s="61"/>
      <c r="K21" s="61">
        <v>38</v>
      </c>
      <c r="M2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22" spans="1:13" ht="15.75" thickBot="1" x14ac:dyDescent="0.3">
      <c r="A22" s="13">
        <v>5</v>
      </c>
      <c r="B22" s="66" t="s">
        <v>70</v>
      </c>
      <c r="C22" s="66" t="s">
        <v>89</v>
      </c>
      <c r="D22" s="62" t="s">
        <v>5</v>
      </c>
      <c r="E22" s="66" t="s">
        <v>90</v>
      </c>
      <c r="F22" s="68">
        <v>309303</v>
      </c>
      <c r="G22" s="62" t="s">
        <v>20</v>
      </c>
      <c r="H22" s="61"/>
      <c r="I22" s="63"/>
      <c r="J22" s="61"/>
      <c r="K22" s="61">
        <v>38</v>
      </c>
      <c r="M2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23" spans="1:13" ht="16.5" thickBot="1" x14ac:dyDescent="0.3">
      <c r="A23" s="12">
        <v>6</v>
      </c>
      <c r="B23" s="74" t="s">
        <v>71</v>
      </c>
      <c r="C23" s="74" t="s">
        <v>91</v>
      </c>
      <c r="D23" s="62" t="s">
        <v>5</v>
      </c>
      <c r="E23" s="61" t="s">
        <v>92</v>
      </c>
      <c r="F23" s="76">
        <v>42048401</v>
      </c>
      <c r="G23" s="62" t="s">
        <v>22</v>
      </c>
      <c r="H23" s="78"/>
      <c r="I23" s="80"/>
      <c r="J23" s="78"/>
      <c r="K23" s="78">
        <v>37</v>
      </c>
      <c r="M2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24" spans="1:13" ht="32.25" thickBot="1" x14ac:dyDescent="0.25">
      <c r="A24" s="13">
        <v>7</v>
      </c>
      <c r="B24" s="74" t="s">
        <v>72</v>
      </c>
      <c r="C24" s="74" t="s">
        <v>93</v>
      </c>
      <c r="D24" s="62" t="s">
        <v>5</v>
      </c>
      <c r="E24" s="74" t="s">
        <v>94</v>
      </c>
      <c r="F24" s="75">
        <v>31874835</v>
      </c>
      <c r="G24" s="62" t="s">
        <v>22</v>
      </c>
      <c r="H24" s="78"/>
      <c r="I24" s="80"/>
      <c r="J24" s="78"/>
      <c r="K24" s="78">
        <v>37</v>
      </c>
      <c r="M2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25" spans="1:13" ht="16.5" thickBot="1" x14ac:dyDescent="0.25">
      <c r="A25" s="12">
        <v>8</v>
      </c>
      <c r="B25" s="74" t="s">
        <v>73</v>
      </c>
      <c r="C25" s="74" t="s">
        <v>95</v>
      </c>
      <c r="D25" s="62" t="s">
        <v>5</v>
      </c>
      <c r="E25" s="77" t="s">
        <v>96</v>
      </c>
      <c r="F25" s="75">
        <v>36111996</v>
      </c>
      <c r="G25" s="62" t="s">
        <v>22</v>
      </c>
      <c r="H25" s="61"/>
      <c r="I25" s="63"/>
      <c r="J25" s="61"/>
      <c r="K25" s="61">
        <v>37</v>
      </c>
      <c r="M2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26" spans="1:13" ht="16.5" thickBot="1" x14ac:dyDescent="0.25">
      <c r="A26" s="13">
        <v>9</v>
      </c>
      <c r="B26" s="74" t="s">
        <v>74</v>
      </c>
      <c r="C26" s="74" t="s">
        <v>97</v>
      </c>
      <c r="D26" s="62" t="s">
        <v>5</v>
      </c>
      <c r="E26" s="74" t="s">
        <v>98</v>
      </c>
      <c r="F26" s="75">
        <v>42203236</v>
      </c>
      <c r="G26" s="62" t="s">
        <v>22</v>
      </c>
      <c r="H26" s="61"/>
      <c r="I26" s="63"/>
      <c r="J26" s="61"/>
      <c r="K26" s="61">
        <v>37</v>
      </c>
      <c r="M2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27" spans="1:13" ht="16.5" thickBot="1" x14ac:dyDescent="0.25">
      <c r="A27" s="12">
        <v>10</v>
      </c>
      <c r="B27" s="74" t="s">
        <v>75</v>
      </c>
      <c r="C27" s="74" t="s">
        <v>99</v>
      </c>
      <c r="D27" s="62" t="s">
        <v>5</v>
      </c>
      <c r="E27" s="74" t="s">
        <v>100</v>
      </c>
      <c r="F27" s="75">
        <v>37852451</v>
      </c>
      <c r="G27" s="62" t="s">
        <v>22</v>
      </c>
      <c r="H27" s="61"/>
      <c r="I27" s="63"/>
      <c r="J27" s="61"/>
      <c r="K27" s="61">
        <v>37</v>
      </c>
      <c r="M2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28" spans="1:13" x14ac:dyDescent="0.2">
      <c r="A28" s="13">
        <v>11</v>
      </c>
      <c r="B28" s="78" t="s">
        <v>76</v>
      </c>
      <c r="C28" s="78" t="s">
        <v>101</v>
      </c>
      <c r="D28" s="79" t="s">
        <v>5</v>
      </c>
      <c r="E28" s="78" t="s">
        <v>102</v>
      </c>
      <c r="F28" s="78">
        <v>36761176</v>
      </c>
      <c r="G28" s="79" t="s">
        <v>21</v>
      </c>
      <c r="H28" s="78"/>
      <c r="I28" s="80"/>
      <c r="J28" s="78"/>
      <c r="K28" s="78">
        <v>25</v>
      </c>
      <c r="M2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29" spans="1:13" x14ac:dyDescent="0.2">
      <c r="A29" s="12">
        <v>12</v>
      </c>
      <c r="B29" s="78" t="s">
        <v>77</v>
      </c>
      <c r="C29" s="78" t="s">
        <v>103</v>
      </c>
      <c r="D29" s="79" t="s">
        <v>5</v>
      </c>
      <c r="E29" s="78" t="s">
        <v>104</v>
      </c>
      <c r="F29" s="78">
        <v>30986079</v>
      </c>
      <c r="G29" s="79" t="s">
        <v>21</v>
      </c>
      <c r="H29" s="78"/>
      <c r="I29" s="80"/>
      <c r="J29" s="78"/>
      <c r="K29" s="78">
        <v>25</v>
      </c>
      <c r="M2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30" spans="1:13" x14ac:dyDescent="0.2">
      <c r="A30" s="13">
        <v>13</v>
      </c>
      <c r="B30" s="78" t="s">
        <v>78</v>
      </c>
      <c r="C30" s="78" t="s">
        <v>105</v>
      </c>
      <c r="D30" s="79" t="s">
        <v>5</v>
      </c>
      <c r="E30" s="78" t="s">
        <v>106</v>
      </c>
      <c r="F30" s="82">
        <v>46121617</v>
      </c>
      <c r="G30" s="79" t="s">
        <v>21</v>
      </c>
      <c r="H30" s="78"/>
      <c r="I30" s="80"/>
      <c r="J30" s="78"/>
      <c r="K30" s="78">
        <v>25</v>
      </c>
      <c r="M3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31" spans="1:13" ht="16.5" thickBot="1" x14ac:dyDescent="0.25">
      <c r="A31" s="12">
        <v>14</v>
      </c>
      <c r="B31" s="74" t="s">
        <v>79</v>
      </c>
      <c r="C31" s="81" t="s">
        <v>107</v>
      </c>
      <c r="D31" s="62" t="s">
        <v>5</v>
      </c>
      <c r="E31" s="74" t="s">
        <v>108</v>
      </c>
      <c r="F31" s="75">
        <v>37858076</v>
      </c>
      <c r="G31" s="62" t="s">
        <v>21</v>
      </c>
      <c r="H31" s="61"/>
      <c r="I31" s="63"/>
      <c r="J31" s="61"/>
      <c r="K31" s="61">
        <v>25</v>
      </c>
      <c r="M3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32" spans="1:13" ht="16.5" thickBot="1" x14ac:dyDescent="0.25">
      <c r="A32" s="13">
        <v>15</v>
      </c>
      <c r="B32" s="83" t="s">
        <v>80</v>
      </c>
      <c r="C32" s="83" t="s">
        <v>109</v>
      </c>
      <c r="D32" s="62" t="s">
        <v>5</v>
      </c>
      <c r="E32" s="83" t="s">
        <v>110</v>
      </c>
      <c r="F32" s="84">
        <v>43252800</v>
      </c>
      <c r="G32" s="62" t="s">
        <v>21</v>
      </c>
      <c r="H32" s="61"/>
      <c r="I32" s="63"/>
      <c r="J32" s="61"/>
      <c r="K32" s="61">
        <v>25</v>
      </c>
      <c r="M3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33" spans="1:13" x14ac:dyDescent="0.2">
      <c r="A33" s="12">
        <v>16</v>
      </c>
      <c r="B33" s="10"/>
      <c r="C33" s="10"/>
      <c r="D33" s="11"/>
      <c r="E33" s="10"/>
      <c r="F33" s="10"/>
      <c r="G33" s="11"/>
      <c r="H33" s="10"/>
      <c r="I33" s="14"/>
      <c r="J33" s="10"/>
      <c r="K33" s="10"/>
      <c r="M3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34" spans="1:13" x14ac:dyDescent="0.2">
      <c r="A34" s="13">
        <v>17</v>
      </c>
      <c r="B34" s="10"/>
      <c r="C34" s="10"/>
      <c r="D34" s="11"/>
      <c r="E34" s="10"/>
      <c r="F34" s="10"/>
      <c r="G34" s="11"/>
      <c r="H34" s="10"/>
      <c r="I34" s="14"/>
      <c r="J34" s="10"/>
      <c r="K34" s="10"/>
      <c r="M3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35" spans="1:13" x14ac:dyDescent="0.2">
      <c r="A35" s="12">
        <v>18</v>
      </c>
      <c r="B35" s="10"/>
      <c r="C35" s="10"/>
      <c r="D35" s="11"/>
      <c r="E35" s="10"/>
      <c r="F35" s="10"/>
      <c r="G35" s="11"/>
      <c r="H35" s="10"/>
      <c r="I35" s="14"/>
      <c r="J35" s="10"/>
      <c r="K35" s="10"/>
      <c r="M3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36" spans="1:13" x14ac:dyDescent="0.2">
      <c r="A36" s="13">
        <v>19</v>
      </c>
      <c r="B36" s="10"/>
      <c r="C36" s="10"/>
      <c r="D36" s="11"/>
      <c r="E36" s="10"/>
      <c r="F36" s="10"/>
      <c r="G36" s="11"/>
      <c r="H36" s="10"/>
      <c r="I36" s="14"/>
      <c r="J36" s="10"/>
      <c r="K36" s="10"/>
      <c r="M3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37" spans="1:13" x14ac:dyDescent="0.2">
      <c r="A37" s="12">
        <v>20</v>
      </c>
      <c r="B37" s="10"/>
      <c r="C37" s="10"/>
      <c r="D37" s="11"/>
      <c r="E37" s="10"/>
      <c r="F37" s="10"/>
      <c r="G37" s="11"/>
      <c r="H37" s="10"/>
      <c r="I37" s="14"/>
      <c r="J37" s="10"/>
      <c r="K37" s="10"/>
      <c r="M3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38" spans="1:13" x14ac:dyDescent="0.2">
      <c r="A38" s="13">
        <v>21</v>
      </c>
      <c r="B38" s="10"/>
      <c r="C38" s="10"/>
      <c r="D38" s="11"/>
      <c r="E38" s="10"/>
      <c r="F38" s="10"/>
      <c r="G38" s="11"/>
      <c r="H38" s="10"/>
      <c r="I38" s="14"/>
      <c r="J38" s="10"/>
      <c r="K38" s="10"/>
      <c r="M3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39" spans="1:13" x14ac:dyDescent="0.2">
      <c r="A39" s="12">
        <v>22</v>
      </c>
      <c r="B39" s="10"/>
      <c r="C39" s="10"/>
      <c r="D39" s="11"/>
      <c r="E39" s="10"/>
      <c r="F39" s="10"/>
      <c r="G39" s="11"/>
      <c r="H39" s="10"/>
      <c r="I39" s="14"/>
      <c r="J39" s="10"/>
      <c r="K39" s="10"/>
      <c r="M3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40" spans="1:13" x14ac:dyDescent="0.2">
      <c r="A40" s="13">
        <v>23</v>
      </c>
      <c r="B40" s="10"/>
      <c r="C40" s="10"/>
      <c r="D40" s="11"/>
      <c r="E40" s="10"/>
      <c r="F40" s="10"/>
      <c r="G40" s="11"/>
      <c r="H40" s="10"/>
      <c r="I40" s="14"/>
      <c r="J40" s="10"/>
      <c r="K40" s="10"/>
      <c r="M4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41" spans="1:13" x14ac:dyDescent="0.2">
      <c r="A41" s="12">
        <v>24</v>
      </c>
      <c r="B41" s="10"/>
      <c r="C41" s="10"/>
      <c r="D41" s="11"/>
      <c r="E41" s="10"/>
      <c r="F41" s="10"/>
      <c r="G41" s="11"/>
      <c r="H41" s="10"/>
      <c r="I41" s="14"/>
      <c r="J41" s="10"/>
      <c r="K41" s="10"/>
      <c r="M4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42" spans="1:13" x14ac:dyDescent="0.2">
      <c r="A42" s="13">
        <v>25</v>
      </c>
      <c r="B42" s="10"/>
      <c r="C42" s="10"/>
      <c r="D42" s="11"/>
      <c r="E42" s="10"/>
      <c r="F42" s="10"/>
      <c r="G42" s="11"/>
      <c r="H42" s="10"/>
      <c r="I42" s="14"/>
      <c r="J42" s="10"/>
      <c r="K42" s="10"/>
      <c r="M4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43" spans="1:13" x14ac:dyDescent="0.2">
      <c r="A43" s="12">
        <v>26</v>
      </c>
      <c r="B43" s="10"/>
      <c r="C43" s="10"/>
      <c r="D43" s="11"/>
      <c r="E43" s="10"/>
      <c r="F43" s="10"/>
      <c r="G43" s="11"/>
      <c r="H43" s="10"/>
      <c r="I43" s="14"/>
      <c r="J43" s="10"/>
      <c r="K43" s="10"/>
      <c r="M4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44" spans="1:13" x14ac:dyDescent="0.2">
      <c r="A44" s="13">
        <v>27</v>
      </c>
      <c r="B44" s="10"/>
      <c r="C44" s="10"/>
      <c r="D44" s="11"/>
      <c r="E44" s="10"/>
      <c r="F44" s="10"/>
      <c r="G44" s="11"/>
      <c r="H44" s="10"/>
      <c r="I44" s="14"/>
      <c r="J44" s="10"/>
      <c r="K44" s="10"/>
      <c r="M4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45" spans="1:13" x14ac:dyDescent="0.2">
      <c r="A45" s="12">
        <v>28</v>
      </c>
      <c r="B45" s="10"/>
      <c r="C45" s="10"/>
      <c r="D45" s="11"/>
      <c r="E45" s="10"/>
      <c r="F45" s="10"/>
      <c r="G45" s="11"/>
      <c r="H45" s="10"/>
      <c r="I45" s="14"/>
      <c r="J45" s="10"/>
      <c r="K45" s="10"/>
      <c r="M4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46" spans="1:13" x14ac:dyDescent="0.2">
      <c r="A46" s="13">
        <v>29</v>
      </c>
      <c r="B46" s="10"/>
      <c r="C46" s="10"/>
      <c r="D46" s="11"/>
      <c r="E46" s="10"/>
      <c r="F46" s="10"/>
      <c r="G46" s="11"/>
      <c r="H46" s="10"/>
      <c r="I46" s="14"/>
      <c r="J46" s="10"/>
      <c r="K46" s="10"/>
      <c r="M4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47" spans="1:13" x14ac:dyDescent="0.2">
      <c r="A47" s="12">
        <v>30</v>
      </c>
      <c r="B47" s="10"/>
      <c r="C47" s="10"/>
      <c r="D47" s="11"/>
      <c r="E47" s="10"/>
      <c r="F47" s="10"/>
      <c r="G47" s="11"/>
      <c r="H47" s="10"/>
      <c r="I47" s="14"/>
      <c r="J47" s="10"/>
      <c r="K47" s="10"/>
      <c r="M4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48" spans="1:13" x14ac:dyDescent="0.2">
      <c r="A48" s="13">
        <v>31</v>
      </c>
      <c r="B48" s="10"/>
      <c r="C48" s="10"/>
      <c r="D48" s="11"/>
      <c r="E48" s="10"/>
      <c r="F48" s="10"/>
      <c r="G48" s="11"/>
      <c r="H48" s="10"/>
      <c r="I48" s="14"/>
      <c r="J48" s="10"/>
      <c r="K48" s="10"/>
      <c r="M4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49" spans="1:13" x14ac:dyDescent="0.2">
      <c r="A49" s="12">
        <v>32</v>
      </c>
      <c r="B49" s="10"/>
      <c r="C49" s="10"/>
      <c r="D49" s="11"/>
      <c r="E49" s="10"/>
      <c r="F49" s="10"/>
      <c r="G49" s="11"/>
      <c r="H49" s="10"/>
      <c r="I49" s="14"/>
      <c r="J49" s="10"/>
      <c r="K49" s="10"/>
      <c r="M4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50" spans="1:13" x14ac:dyDescent="0.2">
      <c r="A50" s="13">
        <v>33</v>
      </c>
      <c r="B50" s="10"/>
      <c r="C50" s="10"/>
      <c r="D50" s="11"/>
      <c r="E50" s="10"/>
      <c r="F50" s="10"/>
      <c r="G50" s="11"/>
      <c r="H50" s="10"/>
      <c r="I50" s="14"/>
      <c r="J50" s="10"/>
      <c r="K50" s="10"/>
      <c r="M5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51" spans="1:13" x14ac:dyDescent="0.2">
      <c r="A51" s="12">
        <v>34</v>
      </c>
      <c r="B51" s="10"/>
      <c r="C51" s="10"/>
      <c r="D51" s="11"/>
      <c r="E51" s="10"/>
      <c r="F51" s="10"/>
      <c r="G51" s="11"/>
      <c r="H51" s="10"/>
      <c r="I51" s="14"/>
      <c r="J51" s="10"/>
      <c r="K51" s="10"/>
      <c r="M5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52" spans="1:13" x14ac:dyDescent="0.2">
      <c r="A52" s="13">
        <v>35</v>
      </c>
      <c r="B52" s="10"/>
      <c r="C52" s="10"/>
      <c r="D52" s="11"/>
      <c r="E52" s="10"/>
      <c r="F52" s="10"/>
      <c r="G52" s="11"/>
      <c r="H52" s="10"/>
      <c r="I52" s="14"/>
      <c r="J52" s="10"/>
      <c r="K52" s="10"/>
      <c r="M5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53" spans="1:13" x14ac:dyDescent="0.2">
      <c r="A53" s="12">
        <v>36</v>
      </c>
      <c r="B53" s="10"/>
      <c r="C53" s="10"/>
      <c r="D53" s="11"/>
      <c r="E53" s="10"/>
      <c r="F53" s="10"/>
      <c r="G53" s="11"/>
      <c r="H53" s="10"/>
      <c r="I53" s="14"/>
      <c r="J53" s="10"/>
      <c r="K53" s="10"/>
      <c r="M5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54" spans="1:13" x14ac:dyDescent="0.2">
      <c r="A54" s="13">
        <v>37</v>
      </c>
      <c r="B54" s="10"/>
      <c r="C54" s="10"/>
      <c r="D54" s="11"/>
      <c r="E54" s="10"/>
      <c r="F54" s="10"/>
      <c r="G54" s="11"/>
      <c r="H54" s="10"/>
      <c r="I54" s="14"/>
      <c r="J54" s="10"/>
      <c r="K54" s="10"/>
      <c r="M5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55" spans="1:13" x14ac:dyDescent="0.2">
      <c r="A55" s="12">
        <v>38</v>
      </c>
      <c r="B55" s="10"/>
      <c r="C55" s="10"/>
      <c r="D55" s="11"/>
      <c r="E55" s="10"/>
      <c r="F55" s="10"/>
      <c r="G55" s="11"/>
      <c r="H55" s="10"/>
      <c r="I55" s="14"/>
      <c r="J55" s="10"/>
      <c r="K55" s="10"/>
      <c r="M5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56" spans="1:13" x14ac:dyDescent="0.2">
      <c r="A56" s="13">
        <v>39</v>
      </c>
      <c r="B56" s="10"/>
      <c r="C56" s="10"/>
      <c r="D56" s="11"/>
      <c r="E56" s="10"/>
      <c r="F56" s="10"/>
      <c r="G56" s="11"/>
      <c r="H56" s="10"/>
      <c r="I56" s="14"/>
      <c r="J56" s="10"/>
      <c r="K56" s="10"/>
      <c r="M5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57" spans="1:13" x14ac:dyDescent="0.2">
      <c r="A57" s="12">
        <v>40</v>
      </c>
      <c r="B57" s="10"/>
      <c r="C57" s="10"/>
      <c r="D57" s="11"/>
      <c r="E57" s="10"/>
      <c r="F57" s="10"/>
      <c r="G57" s="11"/>
      <c r="H57" s="10"/>
      <c r="I57" s="14"/>
      <c r="J57" s="10"/>
      <c r="K57" s="10"/>
      <c r="M5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58" spans="1:13" x14ac:dyDescent="0.2">
      <c r="A58" s="12">
        <v>41</v>
      </c>
      <c r="B58" s="10"/>
      <c r="C58" s="10"/>
      <c r="D58" s="11"/>
      <c r="E58" s="10"/>
      <c r="F58" s="10"/>
      <c r="G58" s="11"/>
      <c r="H58" s="10"/>
      <c r="I58" s="14"/>
      <c r="J58" s="10"/>
      <c r="K58" s="10"/>
      <c r="M5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59" spans="1:13" x14ac:dyDescent="0.2">
      <c r="A59" s="13">
        <v>42</v>
      </c>
      <c r="B59" s="10"/>
      <c r="C59" s="10"/>
      <c r="D59" s="11"/>
      <c r="E59" s="10"/>
      <c r="F59" s="10"/>
      <c r="G59" s="11"/>
      <c r="H59" s="10"/>
      <c r="I59" s="14"/>
      <c r="J59" s="10"/>
      <c r="K59" s="10"/>
      <c r="M5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60" spans="1:13" x14ac:dyDescent="0.2">
      <c r="A60" s="12">
        <v>43</v>
      </c>
      <c r="B60" s="10"/>
      <c r="C60" s="10"/>
      <c r="D60" s="11"/>
      <c r="E60" s="10"/>
      <c r="F60" s="10"/>
      <c r="G60" s="11"/>
      <c r="H60" s="10"/>
      <c r="I60" s="14"/>
      <c r="J60" s="10"/>
      <c r="K60" s="10"/>
      <c r="M6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61" spans="1:13" x14ac:dyDescent="0.2">
      <c r="A61" s="13">
        <v>44</v>
      </c>
      <c r="B61" s="10"/>
      <c r="C61" s="10"/>
      <c r="D61" s="11"/>
      <c r="E61" s="10"/>
      <c r="F61" s="10"/>
      <c r="G61" s="11"/>
      <c r="H61" s="10"/>
      <c r="I61" s="14"/>
      <c r="J61" s="10"/>
      <c r="K61" s="10"/>
      <c r="M6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62" spans="1:13" x14ac:dyDescent="0.2">
      <c r="A62" s="12">
        <v>45</v>
      </c>
      <c r="B62" s="10"/>
      <c r="C62" s="10"/>
      <c r="D62" s="11"/>
      <c r="E62" s="10"/>
      <c r="F62" s="10"/>
      <c r="G62" s="11"/>
      <c r="H62" s="10"/>
      <c r="I62" s="14"/>
      <c r="J62" s="10"/>
      <c r="K62" s="10"/>
      <c r="M6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63" spans="1:13" x14ac:dyDescent="0.2">
      <c r="A63" s="13">
        <v>46</v>
      </c>
      <c r="B63" s="10"/>
      <c r="C63" s="10"/>
      <c r="D63" s="11"/>
      <c r="E63" s="10"/>
      <c r="F63" s="10"/>
      <c r="G63" s="11"/>
      <c r="H63" s="10"/>
      <c r="I63" s="14"/>
      <c r="J63" s="10"/>
      <c r="K63" s="10"/>
      <c r="M6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64" spans="1:13" x14ac:dyDescent="0.2">
      <c r="A64" s="12">
        <v>47</v>
      </c>
      <c r="B64" s="10"/>
      <c r="C64" s="10"/>
      <c r="D64" s="11"/>
      <c r="E64" s="10"/>
      <c r="F64" s="10"/>
      <c r="G64" s="11"/>
      <c r="H64" s="10"/>
      <c r="I64" s="14"/>
      <c r="J64" s="10"/>
      <c r="K64" s="10"/>
      <c r="M6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65" spans="1:13" x14ac:dyDescent="0.2">
      <c r="A65" s="12">
        <v>48</v>
      </c>
      <c r="B65" s="10"/>
      <c r="C65" s="10"/>
      <c r="D65" s="11"/>
      <c r="E65" s="10"/>
      <c r="F65" s="10"/>
      <c r="G65" s="11"/>
      <c r="H65" s="10"/>
      <c r="I65" s="14"/>
      <c r="J65" s="10"/>
      <c r="K65" s="10"/>
      <c r="M6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66" spans="1:13" x14ac:dyDescent="0.2">
      <c r="A66" s="13">
        <v>49</v>
      </c>
      <c r="B66" s="10"/>
      <c r="C66" s="10"/>
      <c r="D66" s="11"/>
      <c r="E66" s="10"/>
      <c r="F66" s="10"/>
      <c r="G66" s="11"/>
      <c r="H66" s="10"/>
      <c r="I66" s="14"/>
      <c r="J66" s="10"/>
      <c r="K66" s="10"/>
      <c r="M6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67" spans="1:13" x14ac:dyDescent="0.2">
      <c r="A67" s="12">
        <v>50</v>
      </c>
      <c r="B67" s="10"/>
      <c r="C67" s="10"/>
      <c r="D67" s="11"/>
      <c r="E67" s="10"/>
      <c r="F67" s="10"/>
      <c r="G67" s="11"/>
      <c r="H67" s="10"/>
      <c r="I67" s="14"/>
      <c r="J67" s="10"/>
      <c r="K67" s="10"/>
      <c r="M6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68" spans="1:13" x14ac:dyDescent="0.2">
      <c r="A68" s="13">
        <v>51</v>
      </c>
      <c r="B68" s="10"/>
      <c r="C68" s="10"/>
      <c r="D68" s="11"/>
      <c r="E68" s="10"/>
      <c r="F68" s="10"/>
      <c r="G68" s="11"/>
      <c r="H68" s="10"/>
      <c r="I68" s="14"/>
      <c r="J68" s="10"/>
      <c r="K68" s="10"/>
      <c r="M6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69" spans="1:13" x14ac:dyDescent="0.2">
      <c r="A69" s="12">
        <v>52</v>
      </c>
      <c r="B69" s="10"/>
      <c r="C69" s="10"/>
      <c r="D69" s="11"/>
      <c r="E69" s="10"/>
      <c r="F69" s="10"/>
      <c r="G69" s="11"/>
      <c r="H69" s="10"/>
      <c r="I69" s="14"/>
      <c r="J69" s="10"/>
      <c r="K69" s="10"/>
      <c r="M6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70" spans="1:13" x14ac:dyDescent="0.2">
      <c r="A70" s="13">
        <v>53</v>
      </c>
      <c r="B70" s="10"/>
      <c r="C70" s="10"/>
      <c r="D70" s="11"/>
      <c r="E70" s="10"/>
      <c r="F70" s="10"/>
      <c r="G70" s="11"/>
      <c r="H70" s="10"/>
      <c r="I70" s="14"/>
      <c r="J70" s="10"/>
      <c r="K70" s="10"/>
      <c r="M7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71" spans="1:13" x14ac:dyDescent="0.2">
      <c r="A71" s="12">
        <v>54</v>
      </c>
      <c r="B71" s="10"/>
      <c r="C71" s="10"/>
      <c r="D71" s="11"/>
      <c r="E71" s="10"/>
      <c r="F71" s="10"/>
      <c r="G71" s="11"/>
      <c r="H71" s="10"/>
      <c r="I71" s="14"/>
      <c r="J71" s="10"/>
      <c r="K71" s="10"/>
      <c r="M7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72" spans="1:13" x14ac:dyDescent="0.2">
      <c r="A72" s="13">
        <v>55</v>
      </c>
      <c r="B72" s="10"/>
      <c r="C72" s="10"/>
      <c r="D72" s="11"/>
      <c r="E72" s="10"/>
      <c r="F72" s="10"/>
      <c r="G72" s="11"/>
      <c r="H72" s="10"/>
      <c r="I72" s="14"/>
      <c r="J72" s="10"/>
      <c r="K72" s="10"/>
      <c r="M7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73" spans="1:13" x14ac:dyDescent="0.2">
      <c r="A73" s="12">
        <v>56</v>
      </c>
      <c r="B73" s="10"/>
      <c r="C73" s="10"/>
      <c r="D73" s="11"/>
      <c r="E73" s="10"/>
      <c r="F73" s="10"/>
      <c r="G73" s="11"/>
      <c r="H73" s="10"/>
      <c r="I73" s="14"/>
      <c r="J73" s="10"/>
      <c r="K73" s="10"/>
      <c r="M7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74" spans="1:13" x14ac:dyDescent="0.2">
      <c r="A74" s="13">
        <v>57</v>
      </c>
      <c r="B74" s="10"/>
      <c r="C74" s="10"/>
      <c r="D74" s="11"/>
      <c r="E74" s="10"/>
      <c r="F74" s="10"/>
      <c r="G74" s="11"/>
      <c r="H74" s="10"/>
      <c r="I74" s="14"/>
      <c r="J74" s="10"/>
      <c r="K74" s="10"/>
      <c r="M7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75" spans="1:13" x14ac:dyDescent="0.2">
      <c r="A75" s="12">
        <v>58</v>
      </c>
      <c r="B75" s="10"/>
      <c r="C75" s="10"/>
      <c r="D75" s="11"/>
      <c r="E75" s="10"/>
      <c r="F75" s="10"/>
      <c r="G75" s="11"/>
      <c r="H75" s="10"/>
      <c r="I75" s="14"/>
      <c r="J75" s="10"/>
      <c r="K75" s="10"/>
      <c r="M7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76" spans="1:13" x14ac:dyDescent="0.2">
      <c r="A76" s="13">
        <v>59</v>
      </c>
      <c r="B76" s="10"/>
      <c r="C76" s="10"/>
      <c r="D76" s="11"/>
      <c r="E76" s="10"/>
      <c r="F76" s="10"/>
      <c r="G76" s="11"/>
      <c r="H76" s="10"/>
      <c r="I76" s="14"/>
      <c r="J76" s="10"/>
      <c r="K76" s="10"/>
      <c r="M7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77" spans="1:13" x14ac:dyDescent="0.2">
      <c r="A77" s="12">
        <v>60</v>
      </c>
      <c r="B77" s="10"/>
      <c r="C77" s="10"/>
      <c r="D77" s="11"/>
      <c r="E77" s="10"/>
      <c r="F77" s="10"/>
      <c r="G77" s="11"/>
      <c r="H77" s="10"/>
      <c r="I77" s="14"/>
      <c r="J77" s="10"/>
      <c r="K77" s="10"/>
      <c r="M7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78" spans="1:13" x14ac:dyDescent="0.2">
      <c r="A78" s="13">
        <v>61</v>
      </c>
      <c r="B78" s="10"/>
      <c r="C78" s="10"/>
      <c r="D78" s="11"/>
      <c r="E78" s="10"/>
      <c r="F78" s="10"/>
      <c r="G78" s="11"/>
      <c r="H78" s="10"/>
      <c r="I78" s="14"/>
      <c r="J78" s="10"/>
      <c r="K78" s="10"/>
      <c r="M7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79" spans="1:13" x14ac:dyDescent="0.2">
      <c r="A79" s="12">
        <v>62</v>
      </c>
      <c r="B79" s="10"/>
      <c r="C79" s="10"/>
      <c r="D79" s="11"/>
      <c r="E79" s="10"/>
      <c r="F79" s="10"/>
      <c r="G79" s="11"/>
      <c r="H79" s="10"/>
      <c r="I79" s="14"/>
      <c r="J79" s="10"/>
      <c r="K79" s="10"/>
      <c r="M7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80" spans="1:13" x14ac:dyDescent="0.2">
      <c r="A80" s="13">
        <v>63</v>
      </c>
      <c r="B80" s="10"/>
      <c r="C80" s="10"/>
      <c r="D80" s="11"/>
      <c r="E80" s="10"/>
      <c r="F80" s="10"/>
      <c r="G80" s="11"/>
      <c r="H80" s="10"/>
      <c r="I80" s="14"/>
      <c r="J80" s="10"/>
      <c r="K80" s="10"/>
      <c r="M8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81" spans="1:13" x14ac:dyDescent="0.2">
      <c r="A81" s="12">
        <v>64</v>
      </c>
      <c r="B81" s="10"/>
      <c r="C81" s="10"/>
      <c r="D81" s="11"/>
      <c r="E81" s="10"/>
      <c r="F81" s="10"/>
      <c r="G81" s="11"/>
      <c r="H81" s="10"/>
      <c r="I81" s="14"/>
      <c r="J81" s="10"/>
      <c r="K81" s="10"/>
      <c r="M8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82" spans="1:13" x14ac:dyDescent="0.2">
      <c r="A82" s="13">
        <v>65</v>
      </c>
      <c r="B82" s="10"/>
      <c r="C82" s="10"/>
      <c r="D82" s="11"/>
      <c r="E82" s="10"/>
      <c r="F82" s="10"/>
      <c r="G82" s="11"/>
      <c r="H82" s="10"/>
      <c r="I82" s="14"/>
      <c r="J82" s="10"/>
      <c r="K82" s="10"/>
      <c r="M8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83" spans="1:13" x14ac:dyDescent="0.2">
      <c r="A83" s="12">
        <v>66</v>
      </c>
      <c r="B83" s="10"/>
      <c r="C83" s="10"/>
      <c r="D83" s="11"/>
      <c r="E83" s="10"/>
      <c r="F83" s="10"/>
      <c r="G83" s="11"/>
      <c r="H83" s="10"/>
      <c r="I83" s="14"/>
      <c r="J83" s="10"/>
      <c r="K83" s="10"/>
      <c r="M8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84" spans="1:13" x14ac:dyDescent="0.2">
      <c r="A84" s="13">
        <v>67</v>
      </c>
      <c r="B84" s="10"/>
      <c r="C84" s="10"/>
      <c r="D84" s="11"/>
      <c r="E84" s="10"/>
      <c r="F84" s="10"/>
      <c r="G84" s="11"/>
      <c r="H84" s="10"/>
      <c r="I84" s="14"/>
      <c r="J84" s="10"/>
      <c r="K84" s="10"/>
      <c r="M8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85" spans="1:13" x14ac:dyDescent="0.2">
      <c r="A85" s="12">
        <v>68</v>
      </c>
      <c r="B85" s="10"/>
      <c r="C85" s="10"/>
      <c r="D85" s="11"/>
      <c r="E85" s="10"/>
      <c r="F85" s="10"/>
      <c r="G85" s="11"/>
      <c r="H85" s="10"/>
      <c r="I85" s="14"/>
      <c r="J85" s="10"/>
      <c r="K85" s="10"/>
      <c r="M8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86" spans="1:13" x14ac:dyDescent="0.2">
      <c r="A86" s="13">
        <v>69</v>
      </c>
      <c r="B86" s="10"/>
      <c r="C86" s="10"/>
      <c r="D86" s="11"/>
      <c r="E86" s="10"/>
      <c r="F86" s="10"/>
      <c r="G86" s="11"/>
      <c r="H86" s="10"/>
      <c r="I86" s="14"/>
      <c r="J86" s="10"/>
      <c r="K86" s="10"/>
      <c r="M8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87" spans="1:13" x14ac:dyDescent="0.2">
      <c r="A87" s="12">
        <v>70</v>
      </c>
      <c r="B87" s="10"/>
      <c r="C87" s="10"/>
      <c r="D87" s="11"/>
      <c r="E87" s="10"/>
      <c r="F87" s="10"/>
      <c r="G87" s="11"/>
      <c r="H87" s="10"/>
      <c r="I87" s="14"/>
      <c r="J87" s="10"/>
      <c r="K87" s="10"/>
      <c r="M8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88" spans="1:13" x14ac:dyDescent="0.2">
      <c r="A88" s="13">
        <v>71</v>
      </c>
      <c r="B88" s="10"/>
      <c r="C88" s="10"/>
      <c r="D88" s="11"/>
      <c r="E88" s="10"/>
      <c r="F88" s="10"/>
      <c r="G88" s="11"/>
      <c r="H88" s="10"/>
      <c r="I88" s="14"/>
      <c r="J88" s="10"/>
      <c r="K88" s="10"/>
      <c r="M8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89" spans="1:13" x14ac:dyDescent="0.2">
      <c r="A89" s="12">
        <v>72</v>
      </c>
      <c r="B89" s="10"/>
      <c r="C89" s="10"/>
      <c r="D89" s="11"/>
      <c r="E89" s="10"/>
      <c r="F89" s="10"/>
      <c r="G89" s="11"/>
      <c r="H89" s="10"/>
      <c r="I89" s="14"/>
      <c r="J89" s="10"/>
      <c r="K89" s="10"/>
      <c r="M8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90" spans="1:13" x14ac:dyDescent="0.2">
      <c r="A90" s="13">
        <v>73</v>
      </c>
      <c r="B90" s="10"/>
      <c r="C90" s="10"/>
      <c r="D90" s="11"/>
      <c r="E90" s="10"/>
      <c r="F90" s="10"/>
      <c r="G90" s="11"/>
      <c r="H90" s="10"/>
      <c r="I90" s="14"/>
      <c r="J90" s="10"/>
      <c r="K90" s="10"/>
      <c r="M9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91" spans="1:13" x14ac:dyDescent="0.2">
      <c r="A91" s="12">
        <v>74</v>
      </c>
      <c r="B91" s="10"/>
      <c r="C91" s="10"/>
      <c r="D91" s="11"/>
      <c r="E91" s="10"/>
      <c r="F91" s="10"/>
      <c r="G91" s="11"/>
      <c r="H91" s="10"/>
      <c r="I91" s="14"/>
      <c r="J91" s="10"/>
      <c r="K91" s="10"/>
      <c r="M9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92" spans="1:13" x14ac:dyDescent="0.2">
      <c r="A92" s="13">
        <v>75</v>
      </c>
      <c r="B92" s="10"/>
      <c r="C92" s="10"/>
      <c r="D92" s="11"/>
      <c r="E92" s="10"/>
      <c r="F92" s="10"/>
      <c r="G92" s="11"/>
      <c r="H92" s="10"/>
      <c r="I92" s="14"/>
      <c r="J92" s="10"/>
      <c r="K92" s="10"/>
      <c r="M9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93" spans="1:13" x14ac:dyDescent="0.2">
      <c r="A93" s="12">
        <v>76</v>
      </c>
      <c r="B93" s="10"/>
      <c r="C93" s="10"/>
      <c r="D93" s="11"/>
      <c r="E93" s="10"/>
      <c r="F93" s="10"/>
      <c r="G93" s="11"/>
      <c r="H93" s="10"/>
      <c r="I93" s="14"/>
      <c r="J93" s="10"/>
      <c r="K93" s="10"/>
      <c r="M9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94" spans="1:13" x14ac:dyDescent="0.2">
      <c r="A94" s="13">
        <v>77</v>
      </c>
      <c r="B94" s="10"/>
      <c r="C94" s="10"/>
      <c r="D94" s="11"/>
      <c r="E94" s="10"/>
      <c r="F94" s="10"/>
      <c r="G94" s="11"/>
      <c r="H94" s="10"/>
      <c r="I94" s="14"/>
      <c r="J94" s="10"/>
      <c r="K94" s="10"/>
      <c r="M9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95" spans="1:13" x14ac:dyDescent="0.2">
      <c r="A95" s="12">
        <v>78</v>
      </c>
      <c r="B95" s="10"/>
      <c r="C95" s="10"/>
      <c r="D95" s="11"/>
      <c r="E95" s="10"/>
      <c r="F95" s="10"/>
      <c r="G95" s="11"/>
      <c r="H95" s="10"/>
      <c r="I95" s="14"/>
      <c r="J95" s="10"/>
      <c r="K95" s="10"/>
      <c r="M9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96" spans="1:13" x14ac:dyDescent="0.2">
      <c r="A96" s="13">
        <v>79</v>
      </c>
      <c r="B96" s="10"/>
      <c r="C96" s="10"/>
      <c r="D96" s="11"/>
      <c r="E96" s="10"/>
      <c r="F96" s="10"/>
      <c r="G96" s="11"/>
      <c r="H96" s="10"/>
      <c r="I96" s="14"/>
      <c r="J96" s="10"/>
      <c r="K96" s="10"/>
      <c r="M9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97" spans="1:13" x14ac:dyDescent="0.2">
      <c r="A97" s="12">
        <v>80</v>
      </c>
      <c r="B97" s="10"/>
      <c r="C97" s="10"/>
      <c r="D97" s="11"/>
      <c r="E97" s="10"/>
      <c r="F97" s="10"/>
      <c r="G97" s="11"/>
      <c r="H97" s="10"/>
      <c r="I97" s="14"/>
      <c r="J97" s="10"/>
      <c r="K97" s="10"/>
      <c r="M9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98" spans="1:13" x14ac:dyDescent="0.2">
      <c r="A98" s="13">
        <v>81</v>
      </c>
      <c r="B98" s="10"/>
      <c r="C98" s="10"/>
      <c r="D98" s="11"/>
      <c r="E98" s="10"/>
      <c r="F98" s="10"/>
      <c r="G98" s="11"/>
      <c r="H98" s="10"/>
      <c r="I98" s="14"/>
      <c r="J98" s="10"/>
      <c r="K98" s="10"/>
      <c r="M9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99" spans="1:13" x14ac:dyDescent="0.2">
      <c r="A99" s="12">
        <v>82</v>
      </c>
      <c r="B99" s="10"/>
      <c r="C99" s="10"/>
      <c r="D99" s="11"/>
      <c r="E99" s="10"/>
      <c r="F99" s="10"/>
      <c r="G99" s="11"/>
      <c r="H99" s="10"/>
      <c r="I99" s="14"/>
      <c r="J99" s="10"/>
      <c r="K99" s="10"/>
      <c r="M9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00" spans="1:13" x14ac:dyDescent="0.2">
      <c r="A100" s="13">
        <v>83</v>
      </c>
      <c r="B100" s="10"/>
      <c r="C100" s="10"/>
      <c r="D100" s="11"/>
      <c r="E100" s="10"/>
      <c r="F100" s="10"/>
      <c r="G100" s="11"/>
      <c r="H100" s="10"/>
      <c r="I100" s="14"/>
      <c r="J100" s="10"/>
      <c r="K100" s="10"/>
      <c r="M10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01" spans="1:13" x14ac:dyDescent="0.2">
      <c r="A101" s="12">
        <v>84</v>
      </c>
      <c r="B101" s="10"/>
      <c r="C101" s="10"/>
      <c r="D101" s="11"/>
      <c r="E101" s="10"/>
      <c r="F101" s="10"/>
      <c r="G101" s="11"/>
      <c r="H101" s="10"/>
      <c r="I101" s="14"/>
      <c r="J101" s="10"/>
      <c r="K101" s="10"/>
      <c r="M10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02" spans="1:13" x14ac:dyDescent="0.2">
      <c r="A102" s="13">
        <v>85</v>
      </c>
      <c r="B102" s="10"/>
      <c r="C102" s="10"/>
      <c r="D102" s="11"/>
      <c r="E102" s="10"/>
      <c r="F102" s="10"/>
      <c r="G102" s="11"/>
      <c r="H102" s="10"/>
      <c r="I102" s="14"/>
      <c r="J102" s="10"/>
      <c r="K102" s="10"/>
      <c r="M10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03" spans="1:13" x14ac:dyDescent="0.2">
      <c r="A103" s="12">
        <v>86</v>
      </c>
      <c r="B103" s="10"/>
      <c r="C103" s="10"/>
      <c r="D103" s="11"/>
      <c r="E103" s="10"/>
      <c r="F103" s="10"/>
      <c r="G103" s="11"/>
      <c r="H103" s="10"/>
      <c r="I103" s="14"/>
      <c r="J103" s="10"/>
      <c r="K103" s="10"/>
      <c r="M10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04" spans="1:13" x14ac:dyDescent="0.2">
      <c r="A104" s="13">
        <v>87</v>
      </c>
      <c r="B104" s="10"/>
      <c r="C104" s="10"/>
      <c r="D104" s="11"/>
      <c r="E104" s="10"/>
      <c r="F104" s="10"/>
      <c r="G104" s="11"/>
      <c r="H104" s="10"/>
      <c r="I104" s="14"/>
      <c r="J104" s="10"/>
      <c r="K104" s="10"/>
      <c r="M10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05" spans="1:13" x14ac:dyDescent="0.2">
      <c r="A105" s="12">
        <v>88</v>
      </c>
      <c r="B105" s="10"/>
      <c r="C105" s="10"/>
      <c r="D105" s="11"/>
      <c r="E105" s="10"/>
      <c r="F105" s="10"/>
      <c r="G105" s="11"/>
      <c r="H105" s="10"/>
      <c r="I105" s="14"/>
      <c r="J105" s="10"/>
      <c r="K105" s="10"/>
      <c r="M10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06" spans="1:13" x14ac:dyDescent="0.2">
      <c r="A106" s="13">
        <v>89</v>
      </c>
      <c r="B106" s="10"/>
      <c r="C106" s="10"/>
      <c r="D106" s="11"/>
      <c r="E106" s="10"/>
      <c r="F106" s="10"/>
      <c r="G106" s="11"/>
      <c r="H106" s="10"/>
      <c r="I106" s="14"/>
      <c r="J106" s="10"/>
      <c r="K106" s="10"/>
      <c r="M10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07" spans="1:13" x14ac:dyDescent="0.2">
      <c r="A107" s="12">
        <v>90</v>
      </c>
      <c r="B107" s="10"/>
      <c r="C107" s="10"/>
      <c r="D107" s="11"/>
      <c r="E107" s="10"/>
      <c r="F107" s="10"/>
      <c r="G107" s="11"/>
      <c r="H107" s="10"/>
      <c r="I107" s="14"/>
      <c r="J107" s="10"/>
      <c r="K107" s="10"/>
      <c r="M10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08" spans="1:13" x14ac:dyDescent="0.2">
      <c r="A108" s="13">
        <v>91</v>
      </c>
      <c r="B108" s="10"/>
      <c r="C108" s="10"/>
      <c r="D108" s="11"/>
      <c r="E108" s="10"/>
      <c r="F108" s="10"/>
      <c r="G108" s="11"/>
      <c r="H108" s="10"/>
      <c r="I108" s="14"/>
      <c r="J108" s="10"/>
      <c r="K108" s="10"/>
      <c r="M10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09" spans="1:13" x14ac:dyDescent="0.2">
      <c r="A109" s="12">
        <v>92</v>
      </c>
      <c r="B109" s="10"/>
      <c r="C109" s="10"/>
      <c r="D109" s="11"/>
      <c r="E109" s="10"/>
      <c r="F109" s="10"/>
      <c r="G109" s="11"/>
      <c r="H109" s="10"/>
      <c r="I109" s="14"/>
      <c r="J109" s="10"/>
      <c r="K109" s="10"/>
      <c r="M10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10" spans="1:13" x14ac:dyDescent="0.2">
      <c r="A110" s="13">
        <v>93</v>
      </c>
      <c r="B110" s="10"/>
      <c r="C110" s="10"/>
      <c r="D110" s="11"/>
      <c r="E110" s="10"/>
      <c r="F110" s="10"/>
      <c r="G110" s="11"/>
      <c r="H110" s="10"/>
      <c r="I110" s="14"/>
      <c r="J110" s="10"/>
      <c r="K110" s="10"/>
      <c r="M11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11" spans="1:13" x14ac:dyDescent="0.2">
      <c r="A111" s="12">
        <v>94</v>
      </c>
      <c r="B111" s="10"/>
      <c r="C111" s="10"/>
      <c r="D111" s="11"/>
      <c r="E111" s="10"/>
      <c r="F111" s="10"/>
      <c r="G111" s="11"/>
      <c r="H111" s="10"/>
      <c r="I111" s="14"/>
      <c r="J111" s="10"/>
      <c r="K111" s="10"/>
      <c r="M11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12" spans="1:13" x14ac:dyDescent="0.2">
      <c r="A112" s="13">
        <v>95</v>
      </c>
      <c r="B112" s="10"/>
      <c r="C112" s="10"/>
      <c r="D112" s="11"/>
      <c r="E112" s="10"/>
      <c r="F112" s="10"/>
      <c r="G112" s="11"/>
      <c r="H112" s="10"/>
      <c r="I112" s="14"/>
      <c r="J112" s="10"/>
      <c r="K112" s="10"/>
      <c r="M11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13" spans="1:13" x14ac:dyDescent="0.2">
      <c r="A113" s="12">
        <v>96</v>
      </c>
      <c r="B113" s="10"/>
      <c r="C113" s="10"/>
      <c r="D113" s="11"/>
      <c r="E113" s="10"/>
      <c r="F113" s="10"/>
      <c r="G113" s="11"/>
      <c r="H113" s="10"/>
      <c r="I113" s="14"/>
      <c r="J113" s="10"/>
      <c r="K113" s="10"/>
      <c r="M11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14" spans="1:13" x14ac:dyDescent="0.2">
      <c r="A114" s="13">
        <v>97</v>
      </c>
      <c r="B114" s="10"/>
      <c r="C114" s="10"/>
      <c r="D114" s="11"/>
      <c r="E114" s="10"/>
      <c r="F114" s="10"/>
      <c r="G114" s="11"/>
      <c r="H114" s="10"/>
      <c r="I114" s="14"/>
      <c r="J114" s="10"/>
      <c r="K114" s="10"/>
      <c r="M11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15" spans="1:13" x14ac:dyDescent="0.2">
      <c r="A115" s="12">
        <v>98</v>
      </c>
      <c r="B115" s="10"/>
      <c r="C115" s="10"/>
      <c r="D115" s="11"/>
      <c r="E115" s="10"/>
      <c r="F115" s="10"/>
      <c r="G115" s="11"/>
      <c r="H115" s="10"/>
      <c r="I115" s="14"/>
      <c r="J115" s="10"/>
      <c r="K115" s="10"/>
      <c r="M11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16" spans="1:13" x14ac:dyDescent="0.2">
      <c r="A116" s="13">
        <v>99</v>
      </c>
      <c r="B116" s="10"/>
      <c r="C116" s="10"/>
      <c r="D116" s="11"/>
      <c r="E116" s="10"/>
      <c r="F116" s="10"/>
      <c r="G116" s="11"/>
      <c r="H116" s="10"/>
      <c r="I116" s="14"/>
      <c r="J116" s="10"/>
      <c r="K116" s="10"/>
      <c r="M11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17" spans="1:13" x14ac:dyDescent="0.2">
      <c r="A117" s="12">
        <v>100</v>
      </c>
      <c r="B117" s="10"/>
      <c r="C117" s="10"/>
      <c r="D117" s="11"/>
      <c r="E117" s="10"/>
      <c r="F117" s="10"/>
      <c r="G117" s="11"/>
      <c r="H117" s="10"/>
      <c r="I117" s="14"/>
      <c r="J117" s="10"/>
      <c r="K117" s="10"/>
      <c r="M11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18" spans="1:13" x14ac:dyDescent="0.2">
      <c r="A118" s="13">
        <v>101</v>
      </c>
      <c r="B118" s="10"/>
      <c r="C118" s="10"/>
      <c r="D118" s="11"/>
      <c r="E118" s="10"/>
      <c r="F118" s="10"/>
      <c r="G118" s="11"/>
      <c r="H118" s="10"/>
      <c r="I118" s="14"/>
      <c r="J118" s="10"/>
      <c r="K118" s="10"/>
      <c r="M11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19" spans="1:13" x14ac:dyDescent="0.2">
      <c r="A119" s="12">
        <v>102</v>
      </c>
      <c r="B119" s="10"/>
      <c r="C119" s="10"/>
      <c r="D119" s="11"/>
      <c r="E119" s="10"/>
      <c r="F119" s="10"/>
      <c r="G119" s="11"/>
      <c r="H119" s="10"/>
      <c r="I119" s="14"/>
      <c r="J119" s="10"/>
      <c r="K119" s="10"/>
      <c r="M11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20" spans="1:13" x14ac:dyDescent="0.2">
      <c r="A120" s="13">
        <v>103</v>
      </c>
      <c r="B120" s="10"/>
      <c r="C120" s="10"/>
      <c r="D120" s="11"/>
      <c r="E120" s="10"/>
      <c r="F120" s="10"/>
      <c r="G120" s="11"/>
      <c r="H120" s="10"/>
      <c r="I120" s="14"/>
      <c r="J120" s="10"/>
      <c r="K120" s="10"/>
      <c r="M12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21" spans="1:13" x14ac:dyDescent="0.2">
      <c r="A121" s="12">
        <v>104</v>
      </c>
      <c r="B121" s="10"/>
      <c r="C121" s="10"/>
      <c r="D121" s="11"/>
      <c r="E121" s="10"/>
      <c r="F121" s="10"/>
      <c r="G121" s="11"/>
      <c r="H121" s="10"/>
      <c r="I121" s="14"/>
      <c r="J121" s="10"/>
      <c r="K121" s="10"/>
      <c r="M12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22" spans="1:13" x14ac:dyDescent="0.2">
      <c r="A122" s="13">
        <v>105</v>
      </c>
      <c r="B122" s="10"/>
      <c r="C122" s="10"/>
      <c r="D122" s="11"/>
      <c r="E122" s="10"/>
      <c r="F122" s="10"/>
      <c r="G122" s="11"/>
      <c r="H122" s="10"/>
      <c r="I122" s="14"/>
      <c r="J122" s="10"/>
      <c r="K122" s="10"/>
      <c r="M12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23" spans="1:13" x14ac:dyDescent="0.2">
      <c r="A123" s="12">
        <v>106</v>
      </c>
      <c r="B123" s="10"/>
      <c r="C123" s="10"/>
      <c r="D123" s="11"/>
      <c r="E123" s="10"/>
      <c r="F123" s="10"/>
      <c r="G123" s="11"/>
      <c r="H123" s="10"/>
      <c r="I123" s="14"/>
      <c r="J123" s="10"/>
      <c r="K123" s="10"/>
      <c r="M12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24" spans="1:13" x14ac:dyDescent="0.2">
      <c r="A124" s="13">
        <v>107</v>
      </c>
      <c r="B124" s="10"/>
      <c r="C124" s="10"/>
      <c r="D124" s="11"/>
      <c r="E124" s="10"/>
      <c r="F124" s="10"/>
      <c r="G124" s="11"/>
      <c r="H124" s="10"/>
      <c r="I124" s="14"/>
      <c r="J124" s="10"/>
      <c r="K124" s="10"/>
      <c r="M12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25" spans="1:13" x14ac:dyDescent="0.2">
      <c r="A125" s="12">
        <v>108</v>
      </c>
      <c r="B125" s="10"/>
      <c r="C125" s="10"/>
      <c r="D125" s="11"/>
      <c r="E125" s="10"/>
      <c r="F125" s="10"/>
      <c r="G125" s="11"/>
      <c r="H125" s="10"/>
      <c r="I125" s="14"/>
      <c r="J125" s="10"/>
      <c r="K125" s="10"/>
      <c r="M12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26" spans="1:13" x14ac:dyDescent="0.2">
      <c r="A126" s="13">
        <v>109</v>
      </c>
      <c r="B126" s="10"/>
      <c r="C126" s="10"/>
      <c r="D126" s="11"/>
      <c r="E126" s="10"/>
      <c r="F126" s="10"/>
      <c r="G126" s="11"/>
      <c r="H126" s="10"/>
      <c r="I126" s="14"/>
      <c r="J126" s="10"/>
      <c r="K126" s="10"/>
      <c r="M12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27" spans="1:13" x14ac:dyDescent="0.2">
      <c r="A127" s="12">
        <v>110</v>
      </c>
      <c r="B127" s="10"/>
      <c r="C127" s="10"/>
      <c r="D127" s="11"/>
      <c r="E127" s="10"/>
      <c r="F127" s="10"/>
      <c r="G127" s="11"/>
      <c r="H127" s="10"/>
      <c r="I127" s="14"/>
      <c r="J127" s="10"/>
      <c r="K127" s="10"/>
      <c r="M12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28" spans="1:13" x14ac:dyDescent="0.2">
      <c r="A128" s="13">
        <v>111</v>
      </c>
      <c r="B128" s="10"/>
      <c r="C128" s="10"/>
      <c r="D128" s="11"/>
      <c r="E128" s="10"/>
      <c r="F128" s="10"/>
      <c r="G128" s="11"/>
      <c r="H128" s="10"/>
      <c r="I128" s="14"/>
      <c r="J128" s="10"/>
      <c r="K128" s="10"/>
      <c r="M12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29" spans="1:13" x14ac:dyDescent="0.2">
      <c r="A129" s="12">
        <v>112</v>
      </c>
      <c r="B129" s="10"/>
      <c r="C129" s="10"/>
      <c r="D129" s="11"/>
      <c r="E129" s="10"/>
      <c r="F129" s="10"/>
      <c r="G129" s="11"/>
      <c r="H129" s="10"/>
      <c r="I129" s="14"/>
      <c r="J129" s="10"/>
      <c r="K129" s="10"/>
      <c r="M12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30" spans="1:13" x14ac:dyDescent="0.2">
      <c r="A130" s="13">
        <v>113</v>
      </c>
      <c r="B130" s="10"/>
      <c r="C130" s="10"/>
      <c r="D130" s="11"/>
      <c r="E130" s="10"/>
      <c r="F130" s="10"/>
      <c r="G130" s="11"/>
      <c r="H130" s="10"/>
      <c r="I130" s="14"/>
      <c r="J130" s="10"/>
      <c r="K130" s="10"/>
      <c r="M13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31" spans="1:13" x14ac:dyDescent="0.2">
      <c r="A131" s="12">
        <v>114</v>
      </c>
      <c r="B131" s="10"/>
      <c r="C131" s="10"/>
      <c r="D131" s="11"/>
      <c r="E131" s="10"/>
      <c r="F131" s="10"/>
      <c r="G131" s="11"/>
      <c r="H131" s="10"/>
      <c r="I131" s="14"/>
      <c r="J131" s="10"/>
      <c r="K131" s="10"/>
      <c r="M13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32" spans="1:13" x14ac:dyDescent="0.2">
      <c r="A132" s="13">
        <v>115</v>
      </c>
      <c r="B132" s="10"/>
      <c r="C132" s="10"/>
      <c r="D132" s="11"/>
      <c r="E132" s="10"/>
      <c r="F132" s="10"/>
      <c r="G132" s="11"/>
      <c r="H132" s="10"/>
      <c r="I132" s="14"/>
      <c r="J132" s="10"/>
      <c r="K132" s="10"/>
      <c r="M13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33" spans="1:13" x14ac:dyDescent="0.2">
      <c r="A133" s="12">
        <v>116</v>
      </c>
      <c r="B133" s="10"/>
      <c r="C133" s="10"/>
      <c r="D133" s="11"/>
      <c r="E133" s="10"/>
      <c r="F133" s="10"/>
      <c r="G133" s="11"/>
      <c r="H133" s="10"/>
      <c r="I133" s="14"/>
      <c r="J133" s="10"/>
      <c r="K133" s="10"/>
      <c r="M13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34" spans="1:13" x14ac:dyDescent="0.2">
      <c r="A134" s="13">
        <v>117</v>
      </c>
      <c r="B134" s="10"/>
      <c r="C134" s="10"/>
      <c r="D134" s="11"/>
      <c r="E134" s="10"/>
      <c r="F134" s="10"/>
      <c r="G134" s="11"/>
      <c r="H134" s="10"/>
      <c r="I134" s="14"/>
      <c r="J134" s="10"/>
      <c r="K134" s="10"/>
      <c r="M13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35" spans="1:13" x14ac:dyDescent="0.2">
      <c r="A135" s="12">
        <v>118</v>
      </c>
      <c r="B135" s="10"/>
      <c r="C135" s="10"/>
      <c r="D135" s="11"/>
      <c r="E135" s="10"/>
      <c r="F135" s="10"/>
      <c r="G135" s="11"/>
      <c r="H135" s="10"/>
      <c r="I135" s="14"/>
      <c r="J135" s="10"/>
      <c r="K135" s="10"/>
      <c r="M13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36" spans="1:13" x14ac:dyDescent="0.2">
      <c r="A136" s="13">
        <v>119</v>
      </c>
      <c r="B136" s="10"/>
      <c r="C136" s="10"/>
      <c r="D136" s="11"/>
      <c r="E136" s="10"/>
      <c r="F136" s="10"/>
      <c r="G136" s="11"/>
      <c r="H136" s="10"/>
      <c r="I136" s="14"/>
      <c r="J136" s="10"/>
      <c r="K136" s="10"/>
      <c r="M13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37" spans="1:13" x14ac:dyDescent="0.2">
      <c r="A137" s="12">
        <v>120</v>
      </c>
      <c r="B137" s="10"/>
      <c r="C137" s="10"/>
      <c r="D137" s="11"/>
      <c r="E137" s="10"/>
      <c r="F137" s="10"/>
      <c r="G137" s="11"/>
      <c r="H137" s="10"/>
      <c r="I137" s="14"/>
      <c r="J137" s="10"/>
      <c r="K137" s="10"/>
      <c r="M13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38" spans="1:13" x14ac:dyDescent="0.2">
      <c r="A138" s="13">
        <v>121</v>
      </c>
      <c r="B138" s="10"/>
      <c r="C138" s="10"/>
      <c r="D138" s="11"/>
      <c r="E138" s="10"/>
      <c r="F138" s="10"/>
      <c r="G138" s="11"/>
      <c r="H138" s="10"/>
      <c r="I138" s="14"/>
      <c r="J138" s="10"/>
      <c r="K138" s="10"/>
      <c r="M13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39" spans="1:13" x14ac:dyDescent="0.2">
      <c r="A139" s="12">
        <v>122</v>
      </c>
      <c r="B139" s="10"/>
      <c r="C139" s="10"/>
      <c r="D139" s="11"/>
      <c r="E139" s="10"/>
      <c r="F139" s="10"/>
      <c r="G139" s="11"/>
      <c r="H139" s="10"/>
      <c r="I139" s="14"/>
      <c r="J139" s="10"/>
      <c r="K139" s="10"/>
      <c r="M13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40" spans="1:13" x14ac:dyDescent="0.2">
      <c r="A140" s="13">
        <v>123</v>
      </c>
      <c r="B140" s="10"/>
      <c r="C140" s="10"/>
      <c r="D140" s="11"/>
      <c r="E140" s="10"/>
      <c r="F140" s="10"/>
      <c r="G140" s="11"/>
      <c r="H140" s="10"/>
      <c r="I140" s="14"/>
      <c r="J140" s="10"/>
      <c r="K140" s="10"/>
      <c r="M14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41" spans="1:13" x14ac:dyDescent="0.2">
      <c r="A141" s="12">
        <v>124</v>
      </c>
      <c r="B141" s="10"/>
      <c r="C141" s="10"/>
      <c r="D141" s="11"/>
      <c r="E141" s="10"/>
      <c r="F141" s="10"/>
      <c r="G141" s="11"/>
      <c r="H141" s="10"/>
      <c r="I141" s="14"/>
      <c r="J141" s="10"/>
      <c r="K141" s="10"/>
      <c r="M14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42" spans="1:13" x14ac:dyDescent="0.2">
      <c r="A142" s="13">
        <v>125</v>
      </c>
      <c r="B142" s="10"/>
      <c r="C142" s="10"/>
      <c r="D142" s="11"/>
      <c r="E142" s="10"/>
      <c r="F142" s="10"/>
      <c r="G142" s="11"/>
      <c r="H142" s="10"/>
      <c r="I142" s="14"/>
      <c r="J142" s="10"/>
      <c r="K142" s="10"/>
      <c r="M14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43" spans="1:13" x14ac:dyDescent="0.2">
      <c r="A143" s="12">
        <v>126</v>
      </c>
      <c r="B143" s="10"/>
      <c r="C143" s="10"/>
      <c r="D143" s="11"/>
      <c r="E143" s="10"/>
      <c r="F143" s="10"/>
      <c r="G143" s="11"/>
      <c r="H143" s="10"/>
      <c r="I143" s="14"/>
      <c r="J143" s="10"/>
      <c r="K143" s="10"/>
      <c r="M14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44" spans="1:13" x14ac:dyDescent="0.2">
      <c r="A144" s="13">
        <v>127</v>
      </c>
      <c r="B144" s="10"/>
      <c r="C144" s="10"/>
      <c r="D144" s="11"/>
      <c r="E144" s="10"/>
      <c r="F144" s="10"/>
      <c r="G144" s="11"/>
      <c r="H144" s="10"/>
      <c r="I144" s="14"/>
      <c r="J144" s="10"/>
      <c r="K144" s="10"/>
      <c r="M14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45" spans="1:13" x14ac:dyDescent="0.2">
      <c r="A145" s="12">
        <v>128</v>
      </c>
      <c r="B145" s="10"/>
      <c r="C145" s="10"/>
      <c r="D145" s="11"/>
      <c r="E145" s="10"/>
      <c r="F145" s="10"/>
      <c r="G145" s="11"/>
      <c r="H145" s="10"/>
      <c r="I145" s="14"/>
      <c r="J145" s="10"/>
      <c r="K145" s="10"/>
      <c r="M14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46" spans="1:13" x14ac:dyDescent="0.2">
      <c r="A146" s="13">
        <v>129</v>
      </c>
      <c r="B146" s="10"/>
      <c r="C146" s="10"/>
      <c r="D146" s="11"/>
      <c r="E146" s="10"/>
      <c r="F146" s="10"/>
      <c r="G146" s="11"/>
      <c r="H146" s="10"/>
      <c r="I146" s="14"/>
      <c r="J146" s="10"/>
      <c r="K146" s="10"/>
      <c r="M14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47" spans="1:13" x14ac:dyDescent="0.2">
      <c r="A147" s="12">
        <v>130</v>
      </c>
      <c r="B147" s="10"/>
      <c r="C147" s="10"/>
      <c r="D147" s="11"/>
      <c r="E147" s="10"/>
      <c r="F147" s="10"/>
      <c r="G147" s="11"/>
      <c r="H147" s="10"/>
      <c r="I147" s="14"/>
      <c r="J147" s="10"/>
      <c r="K147" s="10"/>
      <c r="M14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48" spans="1:13" x14ac:dyDescent="0.2">
      <c r="A148" s="13">
        <v>131</v>
      </c>
      <c r="B148" s="10"/>
      <c r="C148" s="10"/>
      <c r="D148" s="11"/>
      <c r="E148" s="10"/>
      <c r="F148" s="10"/>
      <c r="G148" s="11"/>
      <c r="H148" s="10"/>
      <c r="I148" s="14"/>
      <c r="J148" s="10"/>
      <c r="K148" s="10"/>
      <c r="M14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49" spans="1:13" x14ac:dyDescent="0.2">
      <c r="A149" s="13">
        <v>132</v>
      </c>
      <c r="B149" s="10"/>
      <c r="C149" s="10"/>
      <c r="D149" s="11"/>
      <c r="E149" s="10"/>
      <c r="F149" s="10"/>
      <c r="G149" s="11"/>
      <c r="H149" s="10"/>
      <c r="I149" s="14"/>
      <c r="J149" s="10"/>
      <c r="K149" s="10"/>
      <c r="M14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50" spans="1:13" x14ac:dyDescent="0.2">
      <c r="A150" s="12">
        <v>133</v>
      </c>
      <c r="B150" s="10"/>
      <c r="C150" s="10"/>
      <c r="D150" s="11"/>
      <c r="E150" s="10"/>
      <c r="F150" s="10"/>
      <c r="G150" s="11"/>
      <c r="H150" s="10"/>
      <c r="I150" s="14"/>
      <c r="J150" s="10"/>
      <c r="K150" s="10"/>
      <c r="M15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51" spans="1:13" x14ac:dyDescent="0.2">
      <c r="A151" s="13">
        <v>134</v>
      </c>
      <c r="B151" s="10"/>
      <c r="C151" s="10"/>
      <c r="D151" s="11"/>
      <c r="E151" s="10"/>
      <c r="F151" s="10"/>
      <c r="G151" s="11"/>
      <c r="H151" s="10"/>
      <c r="I151" s="14"/>
      <c r="J151" s="10"/>
      <c r="K151" s="10"/>
      <c r="M15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52" spans="1:13" x14ac:dyDescent="0.2">
      <c r="A152" s="12">
        <v>135</v>
      </c>
      <c r="B152" s="10"/>
      <c r="C152" s="10"/>
      <c r="D152" s="11"/>
      <c r="E152" s="10"/>
      <c r="F152" s="10"/>
      <c r="G152" s="11"/>
      <c r="H152" s="10"/>
      <c r="I152" s="14"/>
      <c r="J152" s="10"/>
      <c r="K152" s="10"/>
      <c r="M15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53" spans="1:13" x14ac:dyDescent="0.2">
      <c r="A153" s="13">
        <v>136</v>
      </c>
      <c r="B153" s="10"/>
      <c r="C153" s="10"/>
      <c r="D153" s="11"/>
      <c r="E153" s="10"/>
      <c r="F153" s="10"/>
      <c r="G153" s="11"/>
      <c r="H153" s="10"/>
      <c r="I153" s="14"/>
      <c r="J153" s="10"/>
      <c r="K153" s="10"/>
      <c r="M15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54" spans="1:13" x14ac:dyDescent="0.2">
      <c r="A154" s="12">
        <v>137</v>
      </c>
      <c r="B154" s="10"/>
      <c r="C154" s="10"/>
      <c r="D154" s="11"/>
      <c r="E154" s="10"/>
      <c r="F154" s="10"/>
      <c r="G154" s="11"/>
      <c r="H154" s="10"/>
      <c r="I154" s="14"/>
      <c r="J154" s="10"/>
      <c r="K154" s="10"/>
      <c r="M15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55" spans="1:13" x14ac:dyDescent="0.2">
      <c r="A155" s="13">
        <v>138</v>
      </c>
      <c r="B155" s="10"/>
      <c r="C155" s="10"/>
      <c r="D155" s="11"/>
      <c r="E155" s="10"/>
      <c r="F155" s="10"/>
      <c r="G155" s="11"/>
      <c r="H155" s="10"/>
      <c r="I155" s="14"/>
      <c r="J155" s="10"/>
      <c r="K155" s="10"/>
      <c r="M15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56" spans="1:13" x14ac:dyDescent="0.2">
      <c r="A156" s="12">
        <v>139</v>
      </c>
      <c r="B156" s="10"/>
      <c r="C156" s="10"/>
      <c r="D156" s="11"/>
      <c r="E156" s="10"/>
      <c r="F156" s="10"/>
      <c r="G156" s="11"/>
      <c r="H156" s="10"/>
      <c r="I156" s="14"/>
      <c r="J156" s="10"/>
      <c r="K156" s="10"/>
      <c r="M15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57" spans="1:13" x14ac:dyDescent="0.2">
      <c r="A157" s="13">
        <v>140</v>
      </c>
      <c r="B157" s="10"/>
      <c r="C157" s="10"/>
      <c r="D157" s="11"/>
      <c r="E157" s="10"/>
      <c r="F157" s="10"/>
      <c r="G157" s="11"/>
      <c r="H157" s="10"/>
      <c r="I157" s="14"/>
      <c r="J157" s="10"/>
      <c r="K157" s="10"/>
      <c r="M15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58" spans="1:13" x14ac:dyDescent="0.2">
      <c r="A158" s="12">
        <v>141</v>
      </c>
      <c r="B158" s="10"/>
      <c r="C158" s="10"/>
      <c r="D158" s="11"/>
      <c r="E158" s="10"/>
      <c r="F158" s="10"/>
      <c r="G158" s="11"/>
      <c r="H158" s="10"/>
      <c r="I158" s="14"/>
      <c r="J158" s="10"/>
      <c r="K158" s="10"/>
      <c r="M158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59" spans="1:13" x14ac:dyDescent="0.2">
      <c r="A159" s="13">
        <v>142</v>
      </c>
      <c r="B159" s="10"/>
      <c r="C159" s="10"/>
      <c r="D159" s="11"/>
      <c r="E159" s="10"/>
      <c r="F159" s="10"/>
      <c r="G159" s="11"/>
      <c r="H159" s="10"/>
      <c r="I159" s="14"/>
      <c r="J159" s="10"/>
      <c r="K159" s="10"/>
      <c r="M159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60" spans="1:13" x14ac:dyDescent="0.2">
      <c r="A160" s="12">
        <v>143</v>
      </c>
      <c r="B160" s="10"/>
      <c r="C160" s="10"/>
      <c r="D160" s="11"/>
      <c r="E160" s="10"/>
      <c r="F160" s="10"/>
      <c r="G160" s="11"/>
      <c r="H160" s="10"/>
      <c r="I160" s="14"/>
      <c r="J160" s="10"/>
      <c r="K160" s="10"/>
      <c r="M160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61" spans="1:13" x14ac:dyDescent="0.2">
      <c r="A161" s="13">
        <v>144</v>
      </c>
      <c r="B161" s="10"/>
      <c r="C161" s="10"/>
      <c r="D161" s="11"/>
      <c r="E161" s="10"/>
      <c r="F161" s="10"/>
      <c r="G161" s="11"/>
      <c r="H161" s="10"/>
      <c r="I161" s="14"/>
      <c r="J161" s="10"/>
      <c r="K161" s="10"/>
      <c r="M161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62" spans="1:13" x14ac:dyDescent="0.2">
      <c r="A162" s="12">
        <v>145</v>
      </c>
      <c r="B162" s="10"/>
      <c r="C162" s="10"/>
      <c r="D162" s="11"/>
      <c r="E162" s="10"/>
      <c r="F162" s="10"/>
      <c r="G162" s="11"/>
      <c r="H162" s="10"/>
      <c r="I162" s="14"/>
      <c r="J162" s="10"/>
      <c r="K162" s="10"/>
      <c r="M162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63" spans="1:13" x14ac:dyDescent="0.2">
      <c r="A163" s="13">
        <v>146</v>
      </c>
      <c r="B163" s="10"/>
      <c r="C163" s="10"/>
      <c r="D163" s="11"/>
      <c r="E163" s="10"/>
      <c r="F163" s="10"/>
      <c r="G163" s="11"/>
      <c r="H163" s="10"/>
      <c r="I163" s="14"/>
      <c r="J163" s="10"/>
      <c r="K163" s="10"/>
      <c r="M163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64" spans="1:13" x14ac:dyDescent="0.2">
      <c r="A164" s="12">
        <v>147</v>
      </c>
      <c r="B164" s="10"/>
      <c r="C164" s="10"/>
      <c r="D164" s="11"/>
      <c r="E164" s="10"/>
      <c r="F164" s="10"/>
      <c r="G164" s="11"/>
      <c r="H164" s="10"/>
      <c r="I164" s="14"/>
      <c r="J164" s="10"/>
      <c r="K164" s="10"/>
      <c r="M164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65" spans="1:13" x14ac:dyDescent="0.2">
      <c r="A165" s="13">
        <v>148</v>
      </c>
      <c r="B165" s="10"/>
      <c r="C165" s="10"/>
      <c r="D165" s="11"/>
      <c r="E165" s="10"/>
      <c r="F165" s="10"/>
      <c r="G165" s="11"/>
      <c r="H165" s="10"/>
      <c r="I165" s="14"/>
      <c r="J165" s="10"/>
      <c r="K165" s="10"/>
      <c r="M165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66" spans="1:13" x14ac:dyDescent="0.2">
      <c r="A166" s="12">
        <v>149</v>
      </c>
      <c r="B166" s="10"/>
      <c r="C166" s="10"/>
      <c r="D166" s="11"/>
      <c r="E166" s="10"/>
      <c r="F166" s="10"/>
      <c r="G166" s="11"/>
      <c r="H166" s="10"/>
      <c r="I166" s="14"/>
      <c r="J166" s="10"/>
      <c r="K166" s="10"/>
      <c r="M166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67" spans="1:13" x14ac:dyDescent="0.2">
      <c r="A167" s="15">
        <v>150</v>
      </c>
      <c r="B167" s="10"/>
      <c r="C167" s="16"/>
      <c r="D167" s="17"/>
      <c r="E167" s="16"/>
      <c r="F167" s="16"/>
      <c r="G167" s="17"/>
      <c r="H167" s="16"/>
      <c r="I167" s="18"/>
      <c r="J167" s="16"/>
      <c r="K167" s="16"/>
      <c r="M167" s="52" t="str">
        <f>IF(AND(Tabuľka13[[#This Row],[Váha hlasu]]="",OR(Tabuľka13[[#This Row],[Názov subjektu2]]&lt;&gt;"",Tabuľka13[[#This Row],[SEKTOR]]&lt;&gt;"")),1,IF(AND(Tabuľka13[[#This Row],[Váha hlasu]]&lt;&gt;"",OR(Tabuľka13[[#This Row],[Názov subjektu2]]="",Tabuľka13[[#This Row],[SEKTOR]]="",Tabuľka13[[#This Row],[FO/PO]]="",Tabuľka13[[#This Row],[SÍDLO/ADRESA4]]="",Tabuľka13[[#This Row],[IČO (DÁTUM NARODENIA)]]="",Tabuľka13[[#This Row],[Zástupca subjektu pre MAS3]]="")),1,"ok"))</f>
        <v>ok</v>
      </c>
    </row>
    <row r="168" spans="1:13" x14ac:dyDescent="0.2">
      <c r="A168" s="2"/>
      <c r="B168" s="2"/>
      <c r="C168" s="2"/>
      <c r="D168" s="2"/>
      <c r="E168" s="2"/>
      <c r="F168" s="2"/>
      <c r="G168" s="2"/>
      <c r="H168" s="2"/>
    </row>
    <row r="169" spans="1:13" x14ac:dyDescent="0.2">
      <c r="A169" s="2"/>
      <c r="B169" s="2"/>
      <c r="C169" s="2"/>
      <c r="D169" s="2"/>
      <c r="E169" s="2"/>
      <c r="F169" s="2"/>
      <c r="G169" s="2"/>
      <c r="H169" s="2"/>
    </row>
    <row r="170" spans="1:13" x14ac:dyDescent="0.2">
      <c r="A170" s="2">
        <v>1</v>
      </c>
      <c r="B170" s="2" t="s">
        <v>26</v>
      </c>
      <c r="C170" s="2"/>
      <c r="D170" s="2"/>
      <c r="E170" s="2"/>
      <c r="F170" s="2"/>
      <c r="G170" s="2"/>
      <c r="H170" s="42"/>
      <c r="I170" s="42"/>
      <c r="J170" s="42"/>
    </row>
    <row r="171" spans="1:13" x14ac:dyDescent="0.2">
      <c r="A171" s="43">
        <v>2</v>
      </c>
      <c r="B171" s="98" t="s">
        <v>27</v>
      </c>
      <c r="C171" s="98"/>
      <c r="D171" s="98"/>
      <c r="E171" s="98"/>
      <c r="F171" s="98"/>
      <c r="G171" s="98"/>
      <c r="H171" s="98"/>
      <c r="I171" s="98"/>
      <c r="J171" s="98"/>
    </row>
    <row r="172" spans="1:13" x14ac:dyDescent="0.2">
      <c r="A172" s="43">
        <v>3</v>
      </c>
      <c r="B172" s="98" t="s">
        <v>28</v>
      </c>
      <c r="C172" s="98"/>
      <c r="D172" s="98"/>
      <c r="E172" s="98"/>
      <c r="F172" s="98"/>
      <c r="G172" s="98"/>
      <c r="H172" s="98"/>
      <c r="I172" s="98"/>
      <c r="J172" s="98"/>
    </row>
    <row r="173" spans="1:13" x14ac:dyDescent="0.2">
      <c r="A173" s="2">
        <v>4</v>
      </c>
      <c r="B173" s="98" t="s">
        <v>29</v>
      </c>
      <c r="C173" s="98"/>
      <c r="D173" s="98"/>
      <c r="E173" s="98"/>
      <c r="F173" s="98"/>
      <c r="G173" s="98"/>
      <c r="H173" s="98"/>
      <c r="I173" s="98"/>
      <c r="J173" s="98"/>
    </row>
    <row r="174" spans="1:13" x14ac:dyDescent="0.2">
      <c r="A174" s="2"/>
      <c r="B174" s="2"/>
      <c r="C174" s="2"/>
      <c r="D174" s="2"/>
      <c r="E174" s="2"/>
      <c r="F174" s="2"/>
      <c r="G174" s="2"/>
      <c r="H174" s="2"/>
    </row>
    <row r="175" spans="1:13" x14ac:dyDescent="0.2">
      <c r="A175" s="2"/>
      <c r="B175" s="2"/>
      <c r="C175" s="2"/>
      <c r="D175" s="2"/>
      <c r="E175" s="2"/>
      <c r="F175" s="2"/>
      <c r="G175" s="2"/>
      <c r="H175" s="2"/>
    </row>
    <row r="176" spans="1:13" x14ac:dyDescent="0.2">
      <c r="A176" s="2"/>
      <c r="B176" s="2"/>
      <c r="C176" s="2"/>
      <c r="D176" s="2"/>
      <c r="E176" s="2"/>
      <c r="F176" s="2"/>
      <c r="G176" s="2"/>
      <c r="H176" s="2"/>
    </row>
    <row r="177" spans="1:8" x14ac:dyDescent="0.2">
      <c r="A177" s="2"/>
      <c r="B177" s="2"/>
      <c r="C177" s="2"/>
      <c r="D177" s="2"/>
      <c r="E177" s="2"/>
      <c r="F177" s="2"/>
      <c r="G177" s="2"/>
      <c r="H177" s="2"/>
    </row>
    <row r="178" spans="1:8" x14ac:dyDescent="0.2">
      <c r="A178" s="2"/>
      <c r="B178" s="2"/>
      <c r="C178" s="2"/>
      <c r="D178" s="2"/>
      <c r="E178" s="2"/>
      <c r="F178" s="2"/>
      <c r="G178" s="2"/>
      <c r="H178" s="2"/>
    </row>
    <row r="179" spans="1:8" x14ac:dyDescent="0.2">
      <c r="A179" s="2"/>
      <c r="B179" s="2"/>
      <c r="C179" s="2"/>
      <c r="D179" s="2"/>
      <c r="E179" s="2"/>
      <c r="F179" s="2"/>
      <c r="G179" s="2"/>
      <c r="H179" s="2"/>
    </row>
    <row r="180" spans="1:8" x14ac:dyDescent="0.2">
      <c r="A180" s="2"/>
      <c r="B180" s="2"/>
      <c r="C180" s="2"/>
      <c r="D180" s="2"/>
      <c r="E180" s="2"/>
      <c r="F180" s="2"/>
      <c r="G180" s="2"/>
      <c r="H180" s="2"/>
    </row>
    <row r="181" spans="1:8" x14ac:dyDescent="0.2">
      <c r="A181" s="2"/>
      <c r="B181" s="2"/>
      <c r="C181" s="2"/>
      <c r="D181" s="2"/>
      <c r="E181" s="2"/>
      <c r="F181" s="2"/>
      <c r="G181" s="2"/>
      <c r="H181" s="2"/>
    </row>
    <row r="182" spans="1:8" x14ac:dyDescent="0.2">
      <c r="A182" s="2"/>
      <c r="B182" s="2"/>
      <c r="C182" s="2"/>
      <c r="D182" s="2"/>
      <c r="E182" s="2"/>
      <c r="F182" s="2"/>
      <c r="G182" s="2"/>
      <c r="H182" s="2"/>
    </row>
    <row r="183" spans="1:8" x14ac:dyDescent="0.2">
      <c r="A183" s="2"/>
      <c r="B183" s="2"/>
      <c r="C183" s="2"/>
      <c r="D183" s="2"/>
      <c r="E183" s="2"/>
      <c r="F183" s="2"/>
      <c r="G183" s="2"/>
      <c r="H183" s="2"/>
    </row>
    <row r="184" spans="1:8" x14ac:dyDescent="0.2">
      <c r="A184" s="2"/>
      <c r="B184" s="2"/>
      <c r="C184" s="2"/>
      <c r="D184" s="2"/>
      <c r="E184" s="2"/>
      <c r="F184" s="2"/>
      <c r="G184" s="2"/>
      <c r="H184" s="2"/>
    </row>
    <row r="185" spans="1:8" x14ac:dyDescent="0.2">
      <c r="A185" s="2"/>
      <c r="B185" s="2"/>
      <c r="C185" s="2"/>
      <c r="D185" s="2"/>
      <c r="E185" s="2"/>
      <c r="F185" s="2"/>
      <c r="G185" s="2"/>
      <c r="H185" s="2"/>
    </row>
    <row r="186" spans="1:8" x14ac:dyDescent="0.2">
      <c r="A186" s="2"/>
      <c r="B186" s="2"/>
      <c r="C186" s="2"/>
      <c r="D186" s="2"/>
      <c r="E186" s="2"/>
      <c r="F186" s="2"/>
      <c r="G186" s="2"/>
      <c r="H186" s="2"/>
    </row>
    <row r="187" spans="1:8" x14ac:dyDescent="0.2">
      <c r="A187" s="2"/>
      <c r="B187" s="2"/>
      <c r="C187" s="2"/>
      <c r="D187" s="2"/>
      <c r="E187" s="2"/>
      <c r="F187" s="2"/>
      <c r="G187" s="2"/>
      <c r="H187" s="2"/>
    </row>
    <row r="188" spans="1:8" x14ac:dyDescent="0.2">
      <c r="A188" s="2"/>
      <c r="B188" s="2"/>
      <c r="C188" s="2"/>
      <c r="D188" s="2"/>
      <c r="E188" s="2"/>
      <c r="F188" s="2"/>
      <c r="G188" s="2"/>
      <c r="H188" s="2"/>
    </row>
    <row r="189" spans="1:8" x14ac:dyDescent="0.2">
      <c r="A189" s="2"/>
      <c r="B189" s="2"/>
      <c r="C189" s="2"/>
      <c r="D189" s="2"/>
      <c r="E189" s="2"/>
      <c r="F189" s="2"/>
      <c r="G189" s="2"/>
      <c r="H189" s="2"/>
    </row>
    <row r="190" spans="1:8" x14ac:dyDescent="0.2">
      <c r="A190" s="2"/>
      <c r="B190" s="2"/>
      <c r="C190" s="2"/>
      <c r="D190" s="2"/>
      <c r="E190" s="2"/>
      <c r="F190" s="2"/>
      <c r="G190" s="2"/>
      <c r="H190" s="2"/>
    </row>
    <row r="191" spans="1:8" x14ac:dyDescent="0.2">
      <c r="A191" s="2"/>
      <c r="B191" s="2"/>
      <c r="C191" s="2"/>
      <c r="D191" s="2"/>
      <c r="E191" s="2"/>
      <c r="F191" s="2"/>
      <c r="G191" s="2"/>
      <c r="H191" s="2"/>
    </row>
    <row r="192" spans="1:8" x14ac:dyDescent="0.2">
      <c r="A192" s="2"/>
      <c r="B192" s="2"/>
      <c r="C192" s="2"/>
      <c r="D192" s="2"/>
      <c r="E192" s="2"/>
      <c r="F192" s="2"/>
      <c r="G192" s="2"/>
      <c r="H192" s="2"/>
    </row>
    <row r="193" spans="1:8" x14ac:dyDescent="0.2">
      <c r="A193" s="2"/>
      <c r="B193" s="2"/>
      <c r="C193" s="2"/>
      <c r="D193" s="2"/>
      <c r="E193" s="2"/>
      <c r="F193" s="2"/>
      <c r="G193" s="2"/>
      <c r="H193" s="2"/>
    </row>
    <row r="194" spans="1:8" x14ac:dyDescent="0.2">
      <c r="A194" s="2"/>
      <c r="B194" s="2"/>
      <c r="C194" s="2"/>
      <c r="D194" s="2"/>
      <c r="E194" s="2"/>
      <c r="F194" s="2"/>
      <c r="G194" s="2"/>
      <c r="H194" s="2"/>
    </row>
    <row r="195" spans="1:8" x14ac:dyDescent="0.2">
      <c r="A195" s="2"/>
      <c r="B195" s="2"/>
      <c r="C195" s="2"/>
      <c r="D195" s="2"/>
      <c r="E195" s="2"/>
      <c r="F195" s="2"/>
      <c r="G195" s="2"/>
      <c r="H195" s="2"/>
    </row>
    <row r="196" spans="1:8" x14ac:dyDescent="0.2">
      <c r="A196" s="2"/>
      <c r="B196" s="2"/>
      <c r="C196" s="2"/>
      <c r="D196" s="2"/>
      <c r="E196" s="2"/>
      <c r="F196" s="2"/>
      <c r="G196" s="2"/>
      <c r="H196" s="2"/>
    </row>
    <row r="197" spans="1:8" x14ac:dyDescent="0.2">
      <c r="A197" s="2"/>
      <c r="B197" s="2"/>
      <c r="C197" s="2"/>
      <c r="D197" s="2"/>
      <c r="E197" s="2"/>
      <c r="F197" s="2"/>
      <c r="G197" s="2"/>
      <c r="H197" s="2"/>
    </row>
    <row r="198" spans="1:8" x14ac:dyDescent="0.2">
      <c r="A198" s="2"/>
      <c r="B198" s="2"/>
      <c r="C198" s="2"/>
      <c r="D198" s="2"/>
      <c r="E198" s="2"/>
      <c r="F198" s="2"/>
      <c r="G198" s="2"/>
      <c r="H198" s="2"/>
    </row>
    <row r="199" spans="1:8" x14ac:dyDescent="0.2">
      <c r="A199" s="2"/>
      <c r="B199" s="2"/>
      <c r="C199" s="2"/>
      <c r="D199" s="2"/>
      <c r="E199" s="2"/>
      <c r="F199" s="2"/>
      <c r="G199" s="2"/>
      <c r="H199" s="2"/>
    </row>
    <row r="200" spans="1:8" x14ac:dyDescent="0.2">
      <c r="A200" s="2"/>
      <c r="B200" s="2"/>
      <c r="C200" s="2"/>
      <c r="D200" s="2"/>
      <c r="E200" s="2"/>
      <c r="F200" s="2"/>
      <c r="G200" s="2"/>
      <c r="H200" s="2"/>
    </row>
    <row r="201" spans="1:8" x14ac:dyDescent="0.2">
      <c r="A201" s="2"/>
      <c r="B201" s="2"/>
      <c r="C201" s="2"/>
      <c r="D201" s="2"/>
      <c r="E201" s="2"/>
      <c r="F201" s="2"/>
      <c r="G201" s="2"/>
      <c r="H201" s="2"/>
    </row>
    <row r="202" spans="1:8" x14ac:dyDescent="0.2">
      <c r="A202" s="2"/>
      <c r="B202" s="2"/>
      <c r="C202" s="2"/>
      <c r="D202" s="2"/>
      <c r="E202" s="2"/>
      <c r="F202" s="2"/>
      <c r="G202" s="2"/>
      <c r="H202" s="2"/>
    </row>
    <row r="203" spans="1:8" x14ac:dyDescent="0.2">
      <c r="A203" s="2"/>
      <c r="B203" s="2"/>
      <c r="C203" s="2"/>
      <c r="D203" s="2"/>
      <c r="E203" s="2"/>
      <c r="F203" s="2"/>
      <c r="G203" s="2"/>
      <c r="H203" s="2"/>
    </row>
    <row r="204" spans="1:8" x14ac:dyDescent="0.2">
      <c r="A204" s="2"/>
      <c r="B204" s="2"/>
      <c r="C204" s="2"/>
      <c r="D204" s="2"/>
      <c r="E204" s="2"/>
      <c r="F204" s="2"/>
      <c r="G204" s="2"/>
      <c r="H204" s="2"/>
    </row>
    <row r="205" spans="1:8" x14ac:dyDescent="0.2">
      <c r="A205" s="2"/>
      <c r="B205" s="2"/>
      <c r="C205" s="2"/>
      <c r="D205" s="2"/>
      <c r="E205" s="2"/>
      <c r="F205" s="2"/>
      <c r="G205" s="2"/>
      <c r="H205" s="2"/>
    </row>
    <row r="206" spans="1:8" x14ac:dyDescent="0.2">
      <c r="A206" s="2"/>
      <c r="B206" s="2"/>
      <c r="C206" s="2"/>
      <c r="D206" s="2"/>
      <c r="E206" s="2"/>
      <c r="F206" s="2"/>
      <c r="G206" s="2"/>
      <c r="H206" s="2"/>
    </row>
    <row r="207" spans="1:8" x14ac:dyDescent="0.2">
      <c r="A207" s="2"/>
      <c r="B207" s="2"/>
      <c r="C207" s="2"/>
      <c r="D207" s="2"/>
      <c r="E207" s="2"/>
      <c r="F207" s="2"/>
      <c r="G207" s="2"/>
      <c r="H207" s="2"/>
    </row>
    <row r="208" spans="1:8" x14ac:dyDescent="0.2">
      <c r="A208" s="2"/>
      <c r="B208" s="2"/>
      <c r="C208" s="2"/>
      <c r="D208" s="2"/>
      <c r="E208" s="2"/>
      <c r="F208" s="2"/>
      <c r="G208" s="2"/>
      <c r="H208" s="2"/>
    </row>
    <row r="209" spans="1:8" x14ac:dyDescent="0.2">
      <c r="A209" s="2"/>
      <c r="B209" s="2"/>
      <c r="C209" s="2"/>
      <c r="D209" s="2"/>
      <c r="E209" s="2"/>
      <c r="F209" s="2"/>
      <c r="G209" s="2"/>
      <c r="H209" s="2"/>
    </row>
    <row r="210" spans="1:8" x14ac:dyDescent="0.2">
      <c r="A210" s="2"/>
      <c r="B210" s="2"/>
      <c r="C210" s="2"/>
      <c r="D210" s="2"/>
      <c r="E210" s="2"/>
      <c r="F210" s="2"/>
      <c r="G210" s="2"/>
      <c r="H210" s="2"/>
    </row>
    <row r="211" spans="1:8" x14ac:dyDescent="0.2">
      <c r="A211" s="2"/>
      <c r="B211" s="2"/>
      <c r="C211" s="2"/>
      <c r="D211" s="2"/>
      <c r="E211" s="2"/>
      <c r="F211" s="2"/>
      <c r="G211" s="2"/>
      <c r="H211" s="2"/>
    </row>
    <row r="212" spans="1:8" x14ac:dyDescent="0.2">
      <c r="A212" s="2"/>
      <c r="B212" s="2"/>
      <c r="C212" s="2"/>
      <c r="D212" s="2"/>
      <c r="E212" s="2"/>
      <c r="F212" s="2"/>
      <c r="G212" s="2"/>
      <c r="H212" s="2"/>
    </row>
    <row r="213" spans="1:8" x14ac:dyDescent="0.2">
      <c r="A213" s="2"/>
      <c r="B213" s="2"/>
      <c r="C213" s="2"/>
      <c r="D213" s="2"/>
      <c r="E213" s="2"/>
      <c r="F213" s="2"/>
      <c r="G213" s="2"/>
      <c r="H213" s="2"/>
    </row>
    <row r="214" spans="1:8" x14ac:dyDescent="0.2">
      <c r="A214" s="2"/>
      <c r="B214" s="2"/>
      <c r="C214" s="2"/>
      <c r="D214" s="2"/>
      <c r="E214" s="2"/>
      <c r="F214" s="2"/>
      <c r="G214" s="2"/>
      <c r="H214" s="2"/>
    </row>
    <row r="215" spans="1:8" x14ac:dyDescent="0.2">
      <c r="A215" s="2"/>
      <c r="B215" s="2"/>
      <c r="C215" s="2"/>
      <c r="D215" s="2"/>
      <c r="E215" s="2"/>
      <c r="F215" s="2"/>
      <c r="G215" s="2"/>
      <c r="H215" s="2"/>
    </row>
    <row r="216" spans="1:8" x14ac:dyDescent="0.2">
      <c r="A216" s="2"/>
      <c r="B216" s="2"/>
      <c r="C216" s="2"/>
      <c r="D216" s="2"/>
      <c r="E216" s="2"/>
      <c r="F216" s="2"/>
      <c r="G216" s="2"/>
      <c r="H216" s="2"/>
    </row>
    <row r="217" spans="1:8" x14ac:dyDescent="0.2">
      <c r="A217" s="2"/>
      <c r="B217" s="2"/>
      <c r="C217" s="2"/>
      <c r="D217" s="2"/>
      <c r="E217" s="2"/>
      <c r="F217" s="2"/>
      <c r="G217" s="2"/>
      <c r="H217" s="2"/>
    </row>
    <row r="218" spans="1:8" x14ac:dyDescent="0.2">
      <c r="A218" s="2"/>
      <c r="B218" s="2"/>
      <c r="C218" s="2"/>
      <c r="D218" s="2"/>
      <c r="E218" s="2"/>
      <c r="F218" s="2"/>
      <c r="G218" s="2"/>
      <c r="H218" s="2"/>
    </row>
    <row r="219" spans="1:8" x14ac:dyDescent="0.2">
      <c r="A219" s="2"/>
      <c r="B219" s="2"/>
      <c r="C219" s="2"/>
      <c r="D219" s="2"/>
      <c r="E219" s="2"/>
      <c r="F219" s="2"/>
      <c r="G219" s="2"/>
      <c r="H219" s="2"/>
    </row>
    <row r="220" spans="1:8" x14ac:dyDescent="0.2">
      <c r="A220" s="2"/>
      <c r="B220" s="2"/>
      <c r="C220" s="2"/>
      <c r="D220" s="2"/>
      <c r="E220" s="2"/>
      <c r="F220" s="2"/>
      <c r="G220" s="2"/>
      <c r="H220" s="2"/>
    </row>
    <row r="221" spans="1:8" x14ac:dyDescent="0.2">
      <c r="A221" s="2"/>
      <c r="B221" s="2"/>
      <c r="C221" s="2"/>
      <c r="D221" s="2"/>
      <c r="E221" s="2"/>
      <c r="F221" s="2"/>
      <c r="G221" s="2"/>
      <c r="H221" s="2"/>
    </row>
    <row r="222" spans="1:8" x14ac:dyDescent="0.2">
      <c r="A222" s="2"/>
      <c r="B222" s="2"/>
      <c r="C222" s="2"/>
      <c r="D222" s="2"/>
      <c r="E222" s="2"/>
      <c r="F222" s="2"/>
      <c r="G222" s="2"/>
      <c r="H222" s="2"/>
    </row>
    <row r="223" spans="1:8" x14ac:dyDescent="0.2">
      <c r="A223" s="2"/>
      <c r="B223" s="2"/>
      <c r="C223" s="2"/>
      <c r="D223" s="2"/>
      <c r="E223" s="2"/>
      <c r="F223" s="2"/>
      <c r="G223" s="2"/>
      <c r="H223" s="2"/>
    </row>
    <row r="224" spans="1:8" x14ac:dyDescent="0.2">
      <c r="A224" s="2"/>
      <c r="B224" s="2"/>
      <c r="C224" s="2"/>
      <c r="D224" s="2"/>
      <c r="E224" s="2"/>
      <c r="F224" s="2"/>
      <c r="G224" s="2"/>
      <c r="H224" s="2"/>
    </row>
    <row r="225" spans="1:8" x14ac:dyDescent="0.2">
      <c r="A225" s="2"/>
      <c r="B225" s="2"/>
      <c r="C225" s="2"/>
      <c r="D225" s="2"/>
      <c r="E225" s="2"/>
      <c r="F225" s="2"/>
      <c r="G225" s="2"/>
      <c r="H225" s="2"/>
    </row>
    <row r="226" spans="1:8" x14ac:dyDescent="0.2">
      <c r="A226" s="2"/>
      <c r="B226" s="2"/>
      <c r="C226" s="2"/>
      <c r="D226" s="2"/>
      <c r="E226" s="2"/>
      <c r="F226" s="2"/>
      <c r="G226" s="2"/>
      <c r="H226" s="2"/>
    </row>
    <row r="227" spans="1:8" x14ac:dyDescent="0.2">
      <c r="A227" s="2"/>
      <c r="B227" s="2"/>
      <c r="C227" s="2"/>
      <c r="D227" s="2"/>
      <c r="E227" s="2"/>
      <c r="F227" s="2"/>
      <c r="G227" s="2"/>
      <c r="H227" s="2"/>
    </row>
    <row r="228" spans="1:8" x14ac:dyDescent="0.2">
      <c r="A228" s="2"/>
      <c r="B228" s="2"/>
      <c r="C228" s="2"/>
      <c r="D228" s="2"/>
      <c r="E228" s="2"/>
      <c r="F228" s="2"/>
      <c r="G228" s="2"/>
      <c r="H228" s="2"/>
    </row>
    <row r="229" spans="1:8" x14ac:dyDescent="0.2">
      <c r="A229" s="2"/>
      <c r="B229" s="2"/>
      <c r="C229" s="2"/>
      <c r="D229" s="2"/>
      <c r="E229" s="2"/>
      <c r="F229" s="2"/>
      <c r="G229" s="2"/>
      <c r="H229" s="2"/>
    </row>
    <row r="230" spans="1:8" x14ac:dyDescent="0.2">
      <c r="A230" s="2"/>
      <c r="B230" s="2"/>
      <c r="C230" s="2"/>
      <c r="D230" s="2"/>
      <c r="E230" s="2"/>
      <c r="F230" s="2"/>
      <c r="G230" s="2"/>
      <c r="H230" s="2"/>
    </row>
    <row r="231" spans="1:8" x14ac:dyDescent="0.2">
      <c r="A231" s="2"/>
      <c r="B231" s="2"/>
      <c r="C231" s="2"/>
      <c r="D231" s="2"/>
      <c r="E231" s="2"/>
      <c r="F231" s="2"/>
      <c r="G231" s="2"/>
      <c r="H231" s="2"/>
    </row>
    <row r="232" spans="1:8" x14ac:dyDescent="0.2">
      <c r="A232" s="2"/>
      <c r="B232" s="2"/>
      <c r="C232" s="2"/>
      <c r="D232" s="2"/>
      <c r="E232" s="2"/>
      <c r="F232" s="2"/>
      <c r="G232" s="2"/>
      <c r="H232" s="2"/>
    </row>
    <row r="233" spans="1:8" x14ac:dyDescent="0.2">
      <c r="A233" s="2"/>
      <c r="B233" s="2"/>
      <c r="C233" s="2"/>
      <c r="D233" s="2"/>
      <c r="E233" s="2"/>
      <c r="F233" s="2"/>
      <c r="G233" s="2"/>
      <c r="H233" s="2"/>
    </row>
    <row r="234" spans="1:8" x14ac:dyDescent="0.2">
      <c r="A234" s="2"/>
      <c r="B234" s="2"/>
      <c r="C234" s="2"/>
      <c r="D234" s="2"/>
      <c r="E234" s="2"/>
      <c r="F234" s="2"/>
      <c r="G234" s="2"/>
      <c r="H234" s="2"/>
    </row>
    <row r="235" spans="1:8" x14ac:dyDescent="0.2">
      <c r="A235" s="2"/>
      <c r="B235" s="2"/>
      <c r="C235" s="2"/>
      <c r="D235" s="2"/>
      <c r="E235" s="2"/>
      <c r="F235" s="2"/>
      <c r="G235" s="2"/>
      <c r="H235" s="2"/>
    </row>
    <row r="236" spans="1:8" x14ac:dyDescent="0.2">
      <c r="A236" s="2"/>
      <c r="B236" s="2"/>
      <c r="C236" s="2"/>
      <c r="D236" s="2"/>
      <c r="E236" s="2"/>
      <c r="F236" s="2"/>
      <c r="G236" s="2"/>
      <c r="H236" s="2"/>
    </row>
    <row r="237" spans="1:8" x14ac:dyDescent="0.2">
      <c r="A237" s="2"/>
      <c r="B237" s="2"/>
      <c r="C237" s="2"/>
      <c r="D237" s="2"/>
      <c r="E237" s="2"/>
      <c r="F237" s="2"/>
      <c r="G237" s="2"/>
      <c r="H237" s="2"/>
    </row>
    <row r="238" spans="1:8" x14ac:dyDescent="0.2">
      <c r="A238" s="2"/>
      <c r="B238" s="2"/>
      <c r="C238" s="2"/>
      <c r="D238" s="2"/>
      <c r="E238" s="2"/>
      <c r="F238" s="2"/>
      <c r="G238" s="2"/>
      <c r="H238" s="2"/>
    </row>
    <row r="239" spans="1:8" x14ac:dyDescent="0.2">
      <c r="A239" s="2"/>
      <c r="B239" s="2"/>
      <c r="C239" s="2"/>
      <c r="D239" s="2"/>
      <c r="E239" s="2"/>
      <c r="F239" s="2"/>
      <c r="G239" s="2"/>
      <c r="H239" s="2"/>
    </row>
    <row r="240" spans="1:8" x14ac:dyDescent="0.2">
      <c r="A240" s="2"/>
      <c r="B240" s="2"/>
      <c r="C240" s="2"/>
      <c r="D240" s="2"/>
      <c r="E240" s="2"/>
      <c r="F240" s="2"/>
      <c r="G240" s="2"/>
      <c r="H240" s="2"/>
    </row>
    <row r="241" spans="1:8" x14ac:dyDescent="0.2">
      <c r="A241" s="2"/>
      <c r="B241" s="2"/>
      <c r="C241" s="2"/>
      <c r="D241" s="2"/>
      <c r="E241" s="2"/>
      <c r="F241" s="2"/>
      <c r="G241" s="2"/>
      <c r="H241" s="2"/>
    </row>
    <row r="242" spans="1:8" x14ac:dyDescent="0.2">
      <c r="A242" s="2"/>
      <c r="B242" s="2"/>
      <c r="C242" s="2"/>
      <c r="D242" s="2"/>
      <c r="E242" s="2"/>
      <c r="F242" s="2"/>
      <c r="G242" s="2"/>
      <c r="H242" s="2"/>
    </row>
    <row r="243" spans="1:8" x14ac:dyDescent="0.2">
      <c r="A243" s="2"/>
      <c r="B243" s="2"/>
      <c r="C243" s="2"/>
      <c r="D243" s="2"/>
      <c r="E243" s="2"/>
      <c r="F243" s="2"/>
      <c r="G243" s="2"/>
      <c r="H243" s="2"/>
    </row>
    <row r="244" spans="1:8" x14ac:dyDescent="0.2">
      <c r="A244" s="2"/>
      <c r="B244" s="2"/>
      <c r="C244" s="2"/>
      <c r="D244" s="2"/>
      <c r="E244" s="2"/>
      <c r="F244" s="2"/>
      <c r="G244" s="2"/>
      <c r="H244" s="2"/>
    </row>
    <row r="245" spans="1:8" x14ac:dyDescent="0.2">
      <c r="A245" s="2"/>
      <c r="B245" s="2"/>
      <c r="C245" s="2"/>
      <c r="D245" s="2"/>
      <c r="E245" s="2"/>
      <c r="F245" s="2"/>
      <c r="G245" s="2"/>
      <c r="H245" s="2"/>
    </row>
    <row r="246" spans="1:8" x14ac:dyDescent="0.2">
      <c r="A246" s="2"/>
      <c r="B246" s="2"/>
      <c r="C246" s="2"/>
      <c r="D246" s="2"/>
      <c r="E246" s="2"/>
      <c r="F246" s="2"/>
      <c r="G246" s="2"/>
      <c r="H246" s="2"/>
    </row>
    <row r="247" spans="1:8" x14ac:dyDescent="0.2">
      <c r="A247" s="2"/>
      <c r="B247" s="2"/>
      <c r="C247" s="2"/>
      <c r="D247" s="2"/>
      <c r="E247" s="2"/>
      <c r="F247" s="2"/>
      <c r="G247" s="2"/>
      <c r="H247" s="2"/>
    </row>
    <row r="248" spans="1:8" x14ac:dyDescent="0.2">
      <c r="A248" s="2"/>
      <c r="B248" s="2"/>
      <c r="C248" s="2"/>
      <c r="D248" s="2"/>
      <c r="E248" s="2"/>
      <c r="F248" s="2"/>
      <c r="G248" s="2"/>
      <c r="H248" s="2"/>
    </row>
    <row r="249" spans="1:8" x14ac:dyDescent="0.2">
      <c r="A249" s="2"/>
      <c r="B249" s="2"/>
      <c r="C249" s="2"/>
      <c r="D249" s="2"/>
      <c r="E249" s="2"/>
      <c r="F249" s="2"/>
      <c r="G249" s="2"/>
      <c r="H249" s="2"/>
    </row>
    <row r="250" spans="1:8" x14ac:dyDescent="0.2">
      <c r="A250" s="2"/>
      <c r="B250" s="2"/>
      <c r="C250" s="2"/>
      <c r="D250" s="2"/>
      <c r="E250" s="2"/>
      <c r="F250" s="2"/>
      <c r="G250" s="2"/>
      <c r="H250" s="2"/>
    </row>
    <row r="251" spans="1:8" x14ac:dyDescent="0.2">
      <c r="A251" s="2"/>
      <c r="B251" s="2"/>
      <c r="C251" s="2"/>
      <c r="D251" s="2"/>
      <c r="E251" s="2"/>
      <c r="F251" s="2"/>
      <c r="G251" s="2"/>
      <c r="H251" s="2"/>
    </row>
    <row r="252" spans="1:8" x14ac:dyDescent="0.2">
      <c r="A252" s="2"/>
      <c r="B252" s="2"/>
      <c r="C252" s="2"/>
      <c r="D252" s="2"/>
      <c r="E252" s="2"/>
      <c r="F252" s="2"/>
      <c r="G252" s="2"/>
      <c r="H252" s="2"/>
    </row>
    <row r="253" spans="1:8" x14ac:dyDescent="0.2">
      <c r="A253" s="2"/>
      <c r="B253" s="2"/>
      <c r="C253" s="2"/>
      <c r="D253" s="2"/>
      <c r="E253" s="2"/>
      <c r="F253" s="2"/>
      <c r="G253" s="2"/>
      <c r="H253" s="2"/>
    </row>
    <row r="254" spans="1:8" x14ac:dyDescent="0.2">
      <c r="A254" s="2"/>
      <c r="B254" s="2"/>
      <c r="C254" s="2"/>
      <c r="D254" s="2"/>
      <c r="E254" s="2"/>
      <c r="F254" s="2"/>
      <c r="G254" s="2"/>
      <c r="H254" s="2"/>
    </row>
    <row r="255" spans="1:8" x14ac:dyDescent="0.2">
      <c r="A255" s="2"/>
      <c r="B255" s="2"/>
      <c r="C255" s="2"/>
      <c r="D255" s="2"/>
      <c r="E255" s="2"/>
      <c r="F255" s="2"/>
      <c r="G255" s="2"/>
      <c r="H255" s="2"/>
    </row>
    <row r="256" spans="1:8" x14ac:dyDescent="0.2">
      <c r="A256" s="2"/>
      <c r="B256" s="2"/>
      <c r="C256" s="2"/>
      <c r="D256" s="2"/>
      <c r="E256" s="2"/>
      <c r="F256" s="2"/>
      <c r="G256" s="2"/>
      <c r="H256" s="2"/>
    </row>
    <row r="257" spans="1:8" x14ac:dyDescent="0.2">
      <c r="A257" s="2"/>
      <c r="B257" s="2"/>
      <c r="C257" s="2"/>
      <c r="D257" s="2"/>
      <c r="E257" s="2"/>
      <c r="F257" s="2"/>
      <c r="G257" s="2"/>
      <c r="H257" s="2"/>
    </row>
    <row r="258" spans="1:8" x14ac:dyDescent="0.2">
      <c r="A258" s="2"/>
      <c r="B258" s="2"/>
      <c r="C258" s="2"/>
      <c r="D258" s="2"/>
      <c r="E258" s="2"/>
      <c r="F258" s="2"/>
      <c r="G258" s="2"/>
      <c r="H258" s="2"/>
    </row>
    <row r="259" spans="1:8" x14ac:dyDescent="0.2">
      <c r="A259" s="2"/>
      <c r="B259" s="2"/>
      <c r="C259" s="2"/>
      <c r="D259" s="2"/>
      <c r="E259" s="2"/>
      <c r="F259" s="2"/>
      <c r="G259" s="2"/>
      <c r="H259" s="2"/>
    </row>
    <row r="260" spans="1:8" x14ac:dyDescent="0.2">
      <c r="A260" s="2"/>
      <c r="B260" s="2"/>
      <c r="C260" s="2"/>
      <c r="D260" s="2"/>
      <c r="E260" s="2"/>
      <c r="F260" s="2"/>
      <c r="G260" s="2"/>
      <c r="H260" s="2"/>
    </row>
    <row r="261" spans="1:8" x14ac:dyDescent="0.2">
      <c r="A261" s="2"/>
      <c r="B261" s="2"/>
      <c r="C261" s="2"/>
      <c r="D261" s="2"/>
      <c r="E261" s="2"/>
      <c r="F261" s="2"/>
      <c r="G261" s="2"/>
      <c r="H261" s="2"/>
    </row>
    <row r="262" spans="1:8" x14ac:dyDescent="0.2">
      <c r="A262" s="2"/>
      <c r="B262" s="2"/>
      <c r="C262" s="2"/>
      <c r="D262" s="2"/>
      <c r="E262" s="2"/>
      <c r="F262" s="2"/>
      <c r="G262" s="2"/>
      <c r="H262" s="2"/>
    </row>
    <row r="263" spans="1:8" x14ac:dyDescent="0.2">
      <c r="A263" s="2"/>
      <c r="B263" s="2"/>
      <c r="C263" s="2"/>
      <c r="D263" s="2"/>
      <c r="E263" s="2"/>
      <c r="F263" s="2"/>
      <c r="G263" s="2"/>
      <c r="H263" s="2"/>
    </row>
    <row r="264" spans="1:8" x14ac:dyDescent="0.2">
      <c r="A264" s="2"/>
      <c r="B264" s="2"/>
      <c r="C264" s="2"/>
      <c r="D264" s="2"/>
      <c r="E264" s="2"/>
      <c r="F264" s="2"/>
      <c r="G264" s="2"/>
      <c r="H264" s="2"/>
    </row>
    <row r="265" spans="1:8" x14ac:dyDescent="0.2">
      <c r="A265" s="2"/>
      <c r="B265" s="2"/>
      <c r="C265" s="2"/>
      <c r="D265" s="2"/>
      <c r="E265" s="2"/>
      <c r="F265" s="2"/>
      <c r="G265" s="2"/>
      <c r="H265" s="2"/>
    </row>
    <row r="266" spans="1:8" x14ac:dyDescent="0.2">
      <c r="A266" s="2"/>
      <c r="B266" s="2"/>
      <c r="C266" s="2"/>
      <c r="D266" s="2"/>
      <c r="E266" s="2"/>
      <c r="F266" s="2"/>
      <c r="G266" s="2"/>
      <c r="H266" s="2"/>
    </row>
    <row r="267" spans="1:8" x14ac:dyDescent="0.2">
      <c r="A267" s="2"/>
      <c r="B267" s="2"/>
      <c r="C267" s="2"/>
      <c r="D267" s="2"/>
      <c r="E267" s="2"/>
      <c r="F267" s="2"/>
      <c r="G267" s="2"/>
      <c r="H267" s="2"/>
    </row>
    <row r="268" spans="1:8" x14ac:dyDescent="0.2">
      <c r="A268" s="2"/>
      <c r="B268" s="2"/>
      <c r="C268" s="2"/>
      <c r="D268" s="2"/>
      <c r="E268" s="2"/>
      <c r="F268" s="2"/>
      <c r="G268" s="2"/>
      <c r="H268" s="2"/>
    </row>
    <row r="269" spans="1:8" x14ac:dyDescent="0.2">
      <c r="A269" s="2"/>
      <c r="B269" s="2"/>
      <c r="C269" s="2"/>
      <c r="D269" s="2"/>
      <c r="E269" s="2"/>
      <c r="F269" s="2"/>
      <c r="G269" s="2"/>
      <c r="H269" s="2"/>
    </row>
    <row r="270" spans="1:8" x14ac:dyDescent="0.2">
      <c r="A270" s="2"/>
      <c r="B270" s="2"/>
      <c r="C270" s="2"/>
      <c r="D270" s="2"/>
      <c r="E270" s="2"/>
      <c r="F270" s="2"/>
      <c r="G270" s="2"/>
      <c r="H270" s="2"/>
    </row>
    <row r="271" spans="1:8" x14ac:dyDescent="0.2">
      <c r="A271" s="2"/>
      <c r="B271" s="2"/>
      <c r="C271" s="2"/>
      <c r="D271" s="2"/>
      <c r="E271" s="2"/>
      <c r="F271" s="2"/>
      <c r="G271" s="2"/>
      <c r="H271" s="2"/>
    </row>
    <row r="272" spans="1:8" x14ac:dyDescent="0.2">
      <c r="A272" s="2"/>
      <c r="B272" s="2"/>
      <c r="C272" s="2"/>
      <c r="D272" s="2"/>
      <c r="E272" s="2"/>
      <c r="F272" s="2"/>
      <c r="G272" s="2"/>
      <c r="H272" s="2"/>
    </row>
    <row r="273" spans="1:8" x14ac:dyDescent="0.2">
      <c r="A273" s="2"/>
      <c r="B273" s="2"/>
      <c r="C273" s="2"/>
      <c r="D273" s="2"/>
      <c r="E273" s="2"/>
      <c r="F273" s="2"/>
      <c r="G273" s="2"/>
      <c r="H273" s="2"/>
    </row>
    <row r="274" spans="1:8" x14ac:dyDescent="0.2">
      <c r="A274" s="2"/>
      <c r="B274" s="2"/>
      <c r="C274" s="2"/>
      <c r="D274" s="2"/>
      <c r="E274" s="2"/>
      <c r="F274" s="2"/>
      <c r="G274" s="2"/>
      <c r="H274" s="2"/>
    </row>
    <row r="275" spans="1:8" x14ac:dyDescent="0.2">
      <c r="A275" s="2"/>
      <c r="B275" s="2"/>
      <c r="C275" s="2"/>
      <c r="D275" s="2"/>
      <c r="E275" s="2"/>
      <c r="F275" s="2"/>
      <c r="G275" s="2"/>
      <c r="H275" s="2"/>
    </row>
    <row r="276" spans="1:8" x14ac:dyDescent="0.2">
      <c r="A276" s="2"/>
      <c r="B276" s="2"/>
      <c r="C276" s="2"/>
      <c r="D276" s="2"/>
      <c r="E276" s="2"/>
      <c r="F276" s="2"/>
      <c r="G276" s="2"/>
      <c r="H276" s="2"/>
    </row>
    <row r="277" spans="1:8" x14ac:dyDescent="0.2">
      <c r="A277" s="2"/>
      <c r="B277" s="2"/>
      <c r="C277" s="2"/>
      <c r="D277" s="2"/>
      <c r="E277" s="2"/>
      <c r="F277" s="2"/>
      <c r="G277" s="2"/>
      <c r="H277" s="2"/>
    </row>
    <row r="278" spans="1:8" x14ac:dyDescent="0.2">
      <c r="A278" s="2"/>
      <c r="B278" s="2"/>
      <c r="C278" s="2"/>
      <c r="D278" s="2"/>
      <c r="E278" s="2"/>
      <c r="F278" s="2"/>
      <c r="G278" s="2"/>
      <c r="H278" s="2"/>
    </row>
    <row r="279" spans="1:8" x14ac:dyDescent="0.2">
      <c r="A279" s="2"/>
      <c r="B279" s="2"/>
      <c r="C279" s="2"/>
      <c r="D279" s="2"/>
      <c r="E279" s="2"/>
      <c r="F279" s="2"/>
      <c r="G279" s="2"/>
      <c r="H279" s="2"/>
    </row>
    <row r="280" spans="1:8" x14ac:dyDescent="0.2">
      <c r="A280" s="2"/>
      <c r="B280" s="2"/>
      <c r="C280" s="2"/>
      <c r="D280" s="2"/>
      <c r="E280" s="2"/>
      <c r="F280" s="2"/>
      <c r="G280" s="2"/>
      <c r="H280" s="2"/>
    </row>
    <row r="281" spans="1:8" x14ac:dyDescent="0.2">
      <c r="A281" s="2"/>
      <c r="B281" s="2"/>
      <c r="C281" s="2"/>
      <c r="D281" s="2"/>
      <c r="E281" s="2"/>
      <c r="F281" s="2"/>
      <c r="G281" s="2"/>
      <c r="H281" s="2"/>
    </row>
    <row r="282" spans="1:8" x14ac:dyDescent="0.2">
      <c r="A282" s="2"/>
      <c r="B282" s="2"/>
      <c r="C282" s="2"/>
      <c r="D282" s="2"/>
      <c r="E282" s="2"/>
      <c r="F282" s="2"/>
      <c r="G282" s="2"/>
      <c r="H282" s="2"/>
    </row>
    <row r="283" spans="1:8" x14ac:dyDescent="0.2">
      <c r="A283" s="2"/>
      <c r="B283" s="2"/>
      <c r="C283" s="2"/>
      <c r="D283" s="2"/>
      <c r="E283" s="2"/>
      <c r="F283" s="2"/>
      <c r="G283" s="2"/>
      <c r="H283" s="2"/>
    </row>
    <row r="284" spans="1:8" x14ac:dyDescent="0.2">
      <c r="A284" s="2"/>
      <c r="B284" s="2"/>
      <c r="C284" s="2"/>
      <c r="D284" s="2"/>
      <c r="E284" s="2"/>
      <c r="F284" s="2"/>
      <c r="G284" s="2"/>
      <c r="H284" s="2"/>
    </row>
    <row r="285" spans="1:8" x14ac:dyDescent="0.2">
      <c r="A285" s="2"/>
      <c r="B285" s="2"/>
      <c r="C285" s="2"/>
      <c r="D285" s="2"/>
      <c r="E285" s="2"/>
      <c r="F285" s="2"/>
      <c r="G285" s="2"/>
      <c r="H285" s="2"/>
    </row>
    <row r="286" spans="1:8" x14ac:dyDescent="0.2">
      <c r="A286" s="2"/>
      <c r="B286" s="2"/>
      <c r="C286" s="2"/>
      <c r="D286" s="2"/>
      <c r="E286" s="2"/>
      <c r="F286" s="2"/>
      <c r="G286" s="2"/>
      <c r="H286" s="2"/>
    </row>
    <row r="287" spans="1:8" x14ac:dyDescent="0.2">
      <c r="A287" s="2"/>
      <c r="B287" s="2"/>
      <c r="C287" s="2"/>
      <c r="D287" s="2"/>
      <c r="E287" s="2"/>
      <c r="F287" s="2"/>
      <c r="G287" s="2"/>
      <c r="H287" s="2"/>
    </row>
    <row r="288" spans="1:8" x14ac:dyDescent="0.2">
      <c r="A288" s="2"/>
      <c r="B288" s="2"/>
      <c r="C288" s="2"/>
      <c r="D288" s="2"/>
      <c r="E288" s="2"/>
      <c r="F288" s="2"/>
      <c r="G288" s="2"/>
      <c r="H288" s="2"/>
    </row>
    <row r="289" spans="1:8" x14ac:dyDescent="0.2">
      <c r="A289" s="2"/>
      <c r="B289" s="2"/>
      <c r="C289" s="2"/>
      <c r="D289" s="2"/>
      <c r="E289" s="2"/>
      <c r="F289" s="2"/>
      <c r="G289" s="2"/>
      <c r="H289" s="2"/>
    </row>
    <row r="290" spans="1:8" x14ac:dyDescent="0.2">
      <c r="A290" s="2"/>
      <c r="B290" s="2"/>
      <c r="C290" s="2"/>
      <c r="D290" s="2"/>
      <c r="E290" s="2"/>
      <c r="F290" s="2"/>
      <c r="G290" s="2"/>
      <c r="H290" s="2"/>
    </row>
    <row r="291" spans="1:8" x14ac:dyDescent="0.2">
      <c r="A291" s="2"/>
      <c r="B291" s="2"/>
      <c r="C291" s="2"/>
      <c r="D291" s="2"/>
      <c r="E291" s="2"/>
      <c r="F291" s="2"/>
      <c r="G291" s="2"/>
      <c r="H291" s="2"/>
    </row>
    <row r="292" spans="1:8" x14ac:dyDescent="0.2">
      <c r="A292" s="2"/>
      <c r="B292" s="2"/>
      <c r="C292" s="2"/>
      <c r="D292" s="2"/>
      <c r="E292" s="2"/>
      <c r="F292" s="2"/>
      <c r="G292" s="2"/>
      <c r="H292" s="2"/>
    </row>
    <row r="293" spans="1:8" x14ac:dyDescent="0.2">
      <c r="A293" s="2"/>
      <c r="B293" s="2"/>
      <c r="C293" s="2"/>
      <c r="D293" s="2"/>
      <c r="E293" s="2"/>
      <c r="F293" s="2"/>
      <c r="G293" s="2"/>
      <c r="H293" s="2"/>
    </row>
    <row r="294" spans="1:8" x14ac:dyDescent="0.2">
      <c r="A294" s="2"/>
      <c r="B294" s="2"/>
      <c r="C294" s="2"/>
      <c r="D294" s="2"/>
      <c r="E294" s="2"/>
      <c r="F294" s="2"/>
      <c r="G294" s="2"/>
      <c r="H294" s="2"/>
    </row>
    <row r="295" spans="1:8" x14ac:dyDescent="0.2">
      <c r="A295" s="2"/>
      <c r="B295" s="2"/>
      <c r="C295" s="2"/>
      <c r="D295" s="2"/>
      <c r="E295" s="2"/>
      <c r="F295" s="2"/>
      <c r="G295" s="2"/>
      <c r="H295" s="2"/>
    </row>
    <row r="296" spans="1:8" x14ac:dyDescent="0.2">
      <c r="A296" s="2"/>
      <c r="B296" s="2"/>
      <c r="C296" s="2"/>
      <c r="D296" s="2"/>
      <c r="E296" s="2"/>
      <c r="F296" s="2"/>
      <c r="G296" s="2"/>
      <c r="H296" s="2"/>
    </row>
    <row r="297" spans="1:8" x14ac:dyDescent="0.2">
      <c r="A297" s="2"/>
      <c r="B297" s="2"/>
      <c r="C297" s="2"/>
      <c r="D297" s="2"/>
      <c r="E297" s="2"/>
      <c r="F297" s="2"/>
      <c r="G297" s="2"/>
      <c r="H297" s="2"/>
    </row>
    <row r="298" spans="1:8" x14ac:dyDescent="0.2">
      <c r="A298" s="2"/>
      <c r="B298" s="2"/>
      <c r="C298" s="2"/>
      <c r="D298" s="2"/>
      <c r="E298" s="2"/>
      <c r="F298" s="2"/>
      <c r="G298" s="2"/>
      <c r="H298" s="2"/>
    </row>
    <row r="299" spans="1:8" x14ac:dyDescent="0.2">
      <c r="A299" s="2"/>
      <c r="B299" s="2"/>
      <c r="C299" s="2"/>
      <c r="D299" s="2"/>
      <c r="E299" s="2"/>
      <c r="F299" s="2"/>
      <c r="G299" s="2"/>
      <c r="H299" s="2"/>
    </row>
    <row r="300" spans="1:8" x14ac:dyDescent="0.2">
      <c r="A300" s="2"/>
      <c r="B300" s="2"/>
      <c r="C300" s="2"/>
      <c r="D300" s="2"/>
      <c r="E300" s="2"/>
      <c r="F300" s="2"/>
      <c r="G300" s="2"/>
      <c r="H300" s="2"/>
    </row>
    <row r="301" spans="1:8" x14ac:dyDescent="0.2">
      <c r="A301" s="2"/>
      <c r="B301" s="2"/>
      <c r="C301" s="2"/>
      <c r="D301" s="2"/>
      <c r="E301" s="2"/>
      <c r="F301" s="2"/>
      <c r="G301" s="2"/>
      <c r="H301" s="2"/>
    </row>
    <row r="302" spans="1:8" x14ac:dyDescent="0.2">
      <c r="A302" s="2"/>
      <c r="B302" s="2"/>
      <c r="C302" s="2"/>
      <c r="D302" s="2"/>
      <c r="E302" s="2"/>
      <c r="F302" s="2"/>
      <c r="G302" s="2"/>
      <c r="H302" s="2"/>
    </row>
    <row r="303" spans="1:8" x14ac:dyDescent="0.2">
      <c r="A303" s="2"/>
      <c r="B303" s="2"/>
      <c r="C303" s="2"/>
      <c r="D303" s="2"/>
      <c r="E303" s="2"/>
      <c r="F303" s="2"/>
      <c r="G303" s="2"/>
      <c r="H303" s="2"/>
    </row>
    <row r="304" spans="1:8" x14ac:dyDescent="0.2">
      <c r="A304" s="2"/>
      <c r="B304" s="2"/>
      <c r="C304" s="2"/>
      <c r="D304" s="2"/>
      <c r="E304" s="2"/>
      <c r="F304" s="2"/>
      <c r="G304" s="2"/>
      <c r="H304" s="2"/>
    </row>
    <row r="305" spans="1:8" x14ac:dyDescent="0.2">
      <c r="A305" s="2"/>
      <c r="B305" s="2"/>
      <c r="C305" s="2"/>
      <c r="D305" s="2"/>
      <c r="E305" s="2"/>
      <c r="F305" s="2"/>
      <c r="G305" s="2"/>
      <c r="H305" s="2"/>
    </row>
    <row r="306" spans="1:8" x14ac:dyDescent="0.2">
      <c r="A306" s="2"/>
      <c r="B306" s="2"/>
      <c r="C306" s="2"/>
      <c r="D306" s="2"/>
      <c r="E306" s="2"/>
      <c r="F306" s="2"/>
      <c r="G306" s="2"/>
      <c r="H306" s="2"/>
    </row>
    <row r="307" spans="1:8" x14ac:dyDescent="0.2">
      <c r="A307" s="2"/>
      <c r="B307" s="2"/>
      <c r="C307" s="2"/>
      <c r="D307" s="2"/>
      <c r="E307" s="2"/>
      <c r="F307" s="2"/>
      <c r="G307" s="2"/>
      <c r="H307" s="2"/>
    </row>
    <row r="308" spans="1:8" x14ac:dyDescent="0.2">
      <c r="A308" s="1"/>
      <c r="B308" s="1"/>
      <c r="C308" s="1"/>
      <c r="D308" s="1"/>
      <c r="E308" s="1"/>
      <c r="F308" s="1"/>
      <c r="G308" s="1"/>
      <c r="H308" s="1"/>
    </row>
    <row r="309" spans="1:8" x14ac:dyDescent="0.2">
      <c r="A309" s="1"/>
      <c r="B309" s="1"/>
      <c r="C309" s="1"/>
      <c r="D309" s="1"/>
      <c r="E309" s="1"/>
      <c r="F309" s="1"/>
      <c r="G309" s="1"/>
      <c r="H309" s="1"/>
    </row>
    <row r="310" spans="1:8" x14ac:dyDescent="0.2">
      <c r="A310" s="1"/>
      <c r="B310" s="1"/>
      <c r="C310" s="1"/>
      <c r="D310" s="1"/>
      <c r="E310" s="1"/>
      <c r="F310" s="1"/>
      <c r="G310" s="1"/>
      <c r="H310" s="1"/>
    </row>
    <row r="311" spans="1:8" x14ac:dyDescent="0.2">
      <c r="A311" s="1"/>
      <c r="B311" s="1"/>
      <c r="C311" s="1"/>
      <c r="D311" s="1"/>
      <c r="E311" s="1"/>
      <c r="F311" s="1"/>
      <c r="G311" s="1"/>
      <c r="H311" s="1"/>
    </row>
    <row r="312" spans="1:8" x14ac:dyDescent="0.2">
      <c r="A312" s="1"/>
      <c r="B312" s="1"/>
      <c r="C312" s="1"/>
      <c r="D312" s="1"/>
      <c r="E312" s="1"/>
      <c r="F312" s="1"/>
      <c r="G312" s="1"/>
      <c r="H312" s="1"/>
    </row>
    <row r="313" spans="1:8" x14ac:dyDescent="0.2">
      <c r="A313" s="1"/>
      <c r="B313" s="1"/>
      <c r="C313" s="1"/>
      <c r="D313" s="1"/>
      <c r="E313" s="1"/>
      <c r="F313" s="1"/>
      <c r="G313" s="1"/>
      <c r="H313" s="1"/>
    </row>
    <row r="314" spans="1:8" x14ac:dyDescent="0.2">
      <c r="A314" s="1"/>
      <c r="B314" s="1"/>
      <c r="C314" s="1"/>
      <c r="D314" s="1"/>
      <c r="E314" s="1"/>
      <c r="F314" s="1"/>
      <c r="G314" s="1"/>
      <c r="H314" s="1"/>
    </row>
    <row r="315" spans="1:8" x14ac:dyDescent="0.2">
      <c r="A315" s="1"/>
      <c r="B315" s="1"/>
      <c r="C315" s="1"/>
      <c r="D315" s="1"/>
      <c r="E315" s="1"/>
      <c r="F315" s="1"/>
      <c r="G315" s="1"/>
      <c r="H315" s="1"/>
    </row>
    <row r="316" spans="1:8" x14ac:dyDescent="0.2">
      <c r="A316" s="1"/>
      <c r="B316" s="1"/>
      <c r="C316" s="1"/>
      <c r="D316" s="1"/>
      <c r="E316" s="1"/>
      <c r="F316" s="1"/>
      <c r="G316" s="1"/>
      <c r="H316" s="1"/>
    </row>
    <row r="317" spans="1:8" x14ac:dyDescent="0.2">
      <c r="A317" s="1"/>
      <c r="B317" s="1"/>
      <c r="C317" s="1"/>
      <c r="D317" s="1"/>
      <c r="E317" s="1"/>
      <c r="F317" s="1"/>
      <c r="G317" s="1"/>
      <c r="H317" s="1"/>
    </row>
    <row r="318" spans="1:8" x14ac:dyDescent="0.2">
      <c r="A318" s="1"/>
      <c r="B318" s="1"/>
      <c r="C318" s="1"/>
      <c r="D318" s="1"/>
      <c r="E318" s="1"/>
      <c r="F318" s="1"/>
      <c r="G318" s="1"/>
      <c r="H318" s="1"/>
    </row>
    <row r="319" spans="1:8" x14ac:dyDescent="0.2">
      <c r="A319" s="1"/>
      <c r="B319" s="1"/>
      <c r="C319" s="1"/>
      <c r="D319" s="1"/>
      <c r="E319" s="1"/>
      <c r="F319" s="1"/>
      <c r="G319" s="1"/>
      <c r="H319" s="1"/>
    </row>
    <row r="320" spans="1:8" x14ac:dyDescent="0.2">
      <c r="A320" s="1"/>
      <c r="B320" s="1"/>
      <c r="C320" s="1"/>
      <c r="D320" s="1"/>
      <c r="E320" s="1"/>
      <c r="F320" s="1"/>
      <c r="G320" s="1"/>
      <c r="H320" s="1"/>
    </row>
    <row r="321" spans="1:8" x14ac:dyDescent="0.2">
      <c r="A321" s="1"/>
      <c r="B321" s="1"/>
      <c r="C321" s="1"/>
      <c r="D321" s="1"/>
      <c r="E321" s="1"/>
      <c r="F321" s="1"/>
      <c r="G321" s="1"/>
      <c r="H321" s="1"/>
    </row>
    <row r="322" spans="1:8" x14ac:dyDescent="0.2">
      <c r="A322" s="1"/>
      <c r="B322" s="1"/>
      <c r="C322" s="1"/>
      <c r="D322" s="1"/>
      <c r="E322" s="1"/>
      <c r="F322" s="1"/>
      <c r="G322" s="1"/>
      <c r="H322" s="1"/>
    </row>
    <row r="323" spans="1:8" x14ac:dyDescent="0.2">
      <c r="A323" s="1"/>
      <c r="B323" s="1"/>
      <c r="C323" s="1"/>
      <c r="D323" s="1"/>
      <c r="E323" s="1"/>
      <c r="F323" s="1"/>
      <c r="G323" s="1"/>
      <c r="H323" s="1"/>
    </row>
    <row r="324" spans="1:8" x14ac:dyDescent="0.2">
      <c r="A324" s="1"/>
      <c r="B324" s="1"/>
      <c r="C324" s="1"/>
      <c r="D324" s="1"/>
      <c r="E324" s="1"/>
      <c r="F324" s="1"/>
      <c r="G324" s="1"/>
      <c r="H324" s="1"/>
    </row>
    <row r="325" spans="1:8" x14ac:dyDescent="0.2">
      <c r="A325" s="1"/>
      <c r="B325" s="1"/>
      <c r="C325" s="1"/>
      <c r="D325" s="1"/>
      <c r="E325" s="1"/>
      <c r="F325" s="1"/>
      <c r="G325" s="1"/>
      <c r="H325" s="1"/>
    </row>
    <row r="326" spans="1:8" x14ac:dyDescent="0.2">
      <c r="A326" s="1"/>
      <c r="B326" s="1"/>
      <c r="C326" s="1"/>
      <c r="D326" s="1"/>
      <c r="E326" s="1"/>
      <c r="F326" s="1"/>
      <c r="G326" s="1"/>
      <c r="H326" s="1"/>
    </row>
    <row r="327" spans="1:8" x14ac:dyDescent="0.2">
      <c r="A327" s="1"/>
      <c r="B327" s="1"/>
      <c r="C327" s="1"/>
      <c r="D327" s="1"/>
      <c r="E327" s="1"/>
      <c r="F327" s="1"/>
      <c r="G327" s="1"/>
      <c r="H327" s="1"/>
    </row>
    <row r="328" spans="1:8" x14ac:dyDescent="0.2">
      <c r="A328" s="1"/>
      <c r="B328" s="1"/>
      <c r="C328" s="1"/>
      <c r="D328" s="1"/>
      <c r="E328" s="1"/>
      <c r="F328" s="1"/>
      <c r="G328" s="1"/>
      <c r="H328" s="1"/>
    </row>
    <row r="329" spans="1:8" x14ac:dyDescent="0.2">
      <c r="A329" s="1"/>
      <c r="B329" s="1"/>
      <c r="C329" s="1"/>
      <c r="D329" s="1"/>
      <c r="E329" s="1"/>
      <c r="F329" s="1"/>
      <c r="G329" s="1"/>
      <c r="H329" s="1"/>
    </row>
    <row r="330" spans="1:8" x14ac:dyDescent="0.2">
      <c r="A330" s="1"/>
      <c r="B330" s="1"/>
      <c r="C330" s="1"/>
      <c r="D330" s="1"/>
      <c r="E330" s="1"/>
      <c r="F330" s="1"/>
      <c r="G330" s="1"/>
      <c r="H330" s="1"/>
    </row>
  </sheetData>
  <sheetProtection algorithmName="SHA-512" hashValue="SPX43hR1y7jBycGEhuUc1MUt46B2NZkjNY73rXJxR5VFYUmmfiwzGIaz9FbU0KWzbnBHTy+itvE9v/2BEJEbNw==" saltValue="oyNNFhl4BrkUMs0zoYu0TQ==" spinCount="100000" sheet="1" objects="1" scenarios="1" formatColumns="0" formatRows="0" insertRows="0"/>
  <mergeCells count="6">
    <mergeCell ref="B173:J173"/>
    <mergeCell ref="G3:K3"/>
    <mergeCell ref="C6:K6"/>
    <mergeCell ref="C7:K7"/>
    <mergeCell ref="B171:J171"/>
    <mergeCell ref="B172:J172"/>
  </mergeCells>
  <conditionalFormatting sqref="G3">
    <cfRule type="cellIs" dxfId="20" priority="12" operator="equal">
      <formula>"vyplnte všetky požadované údaje"</formula>
    </cfRule>
  </conditionalFormatting>
  <conditionalFormatting sqref="B20">
    <cfRule type="expression" dxfId="19" priority="2">
      <formula>M20=1</formula>
    </cfRule>
  </conditionalFormatting>
  <conditionalFormatting sqref="B33:B167">
    <cfRule type="expression" dxfId="18" priority="6">
      <formula>M33=1</formula>
    </cfRule>
  </conditionalFormatting>
  <conditionalFormatting sqref="B19">
    <cfRule type="expression" dxfId="17" priority="4">
      <formula>M19=1</formula>
    </cfRule>
  </conditionalFormatting>
  <conditionalFormatting sqref="B18">
    <cfRule type="expression" dxfId="16" priority="5">
      <formula>M18=1</formula>
    </cfRule>
  </conditionalFormatting>
  <conditionalFormatting sqref="B22">
    <cfRule type="expression" dxfId="15" priority="3">
      <formula>M20=1</formula>
    </cfRule>
  </conditionalFormatting>
  <conditionalFormatting sqref="B21">
    <cfRule type="expression" dxfId="14" priority="1">
      <formula>M21=1</formula>
    </cfRule>
  </conditionalFormatting>
  <dataValidations count="4">
    <dataValidation type="list" allowBlank="1" showInputMessage="1" showErrorMessage="1" sqref="J18:J167">
      <formula1>#REF!</formula1>
    </dataValidation>
    <dataValidation type="custom" allowBlank="1" showInputMessage="1" showErrorMessage="1" error="Názov subjektu sa opakuje" sqref="B18:B167">
      <formula1>COUNTIF($B$18:$B$167,B18)=1</formula1>
    </dataValidation>
    <dataValidation type="list" allowBlank="1" showInputMessage="1" showErrorMessage="1" sqref="G18:G167">
      <formula1>$L$1:$L$4</formula1>
    </dataValidation>
    <dataValidation type="list" allowBlank="1" showInputMessage="1" showErrorMessage="1" sqref="D18:D167">
      <formula1>$M$2:$M$3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74" fitToHeight="4" orientation="landscape" horizont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42"/>
  <sheetViews>
    <sheetView view="pageBreakPreview" topLeftCell="A7" zoomScale="60" zoomScaleNormal="100" workbookViewId="0">
      <selection activeCell="A13" sqref="A13:E13"/>
    </sheetView>
  </sheetViews>
  <sheetFormatPr defaultRowHeight="12.75" x14ac:dyDescent="0.2"/>
  <cols>
    <col min="1" max="13" width="9.140625" customWidth="1"/>
  </cols>
  <sheetData>
    <row r="4" spans="1:17" x14ac:dyDescent="0.2">
      <c r="A4" s="39" t="s">
        <v>6</v>
      </c>
      <c r="B4" s="39"/>
      <c r="C4" s="39"/>
      <c r="D4" s="39"/>
      <c r="E4" s="108" t="s">
        <v>44</v>
      </c>
      <c r="F4" s="108"/>
      <c r="G4" s="108"/>
      <c r="H4" s="108"/>
      <c r="I4" s="108"/>
      <c r="J4" s="108"/>
      <c r="K4" s="108"/>
      <c r="L4" s="108"/>
      <c r="M4" s="108"/>
      <c r="N4" s="37"/>
      <c r="O4" s="37"/>
      <c r="P4" s="37"/>
      <c r="Q4" s="37"/>
    </row>
    <row r="5" spans="1:17" x14ac:dyDescent="0.2">
      <c r="A5" s="109" t="s">
        <v>33</v>
      </c>
      <c r="B5" s="110"/>
      <c r="C5" s="110"/>
      <c r="D5" s="110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8" spans="1:17" x14ac:dyDescent="0.2">
      <c r="A8" s="111" t="s">
        <v>30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7" ht="27" customHeight="1" x14ac:dyDescent="0.2">
      <c r="A9" s="112" t="s">
        <v>31</v>
      </c>
      <c r="B9" s="113"/>
      <c r="C9" s="113"/>
      <c r="D9" s="113"/>
      <c r="E9" s="113"/>
      <c r="F9" s="112" t="s">
        <v>34</v>
      </c>
      <c r="G9" s="113"/>
      <c r="H9" s="113"/>
      <c r="I9" s="113"/>
      <c r="J9" s="114" t="s">
        <v>32</v>
      </c>
      <c r="K9" s="114"/>
      <c r="L9" s="114"/>
      <c r="M9" s="114"/>
    </row>
    <row r="10" spans="1:17" ht="27.75" customHeight="1" x14ac:dyDescent="0.2">
      <c r="A10" s="102" t="s">
        <v>47</v>
      </c>
      <c r="B10" s="103"/>
      <c r="C10" s="103"/>
      <c r="D10" s="103"/>
      <c r="E10" s="104"/>
      <c r="F10" s="105" t="s">
        <v>48</v>
      </c>
      <c r="G10" s="106"/>
      <c r="H10" s="106"/>
      <c r="I10" s="107"/>
      <c r="J10" s="105" t="s">
        <v>49</v>
      </c>
      <c r="K10" s="106"/>
      <c r="L10" s="106"/>
      <c r="M10" s="107"/>
      <c r="N10" s="60"/>
      <c r="O10" s="60"/>
      <c r="P10" s="60"/>
      <c r="Q10" s="60"/>
    </row>
    <row r="11" spans="1:17" ht="34.5" customHeight="1" x14ac:dyDescent="0.2">
      <c r="A11" s="102" t="s">
        <v>50</v>
      </c>
      <c r="B11" s="103"/>
      <c r="C11" s="103"/>
      <c r="D11" s="103"/>
      <c r="E11" s="104"/>
      <c r="F11" s="105" t="s">
        <v>51</v>
      </c>
      <c r="G11" s="106"/>
      <c r="H11" s="106"/>
      <c r="I11" s="107"/>
      <c r="J11" s="105" t="s">
        <v>52</v>
      </c>
      <c r="K11" s="106"/>
      <c r="L11" s="106"/>
      <c r="M11" s="107"/>
      <c r="N11" s="60"/>
      <c r="O11" s="60"/>
      <c r="P11" s="60"/>
      <c r="Q11" s="60"/>
    </row>
    <row r="12" spans="1:17" ht="35.25" customHeight="1" x14ac:dyDescent="0.2">
      <c r="A12" s="102" t="s">
        <v>53</v>
      </c>
      <c r="B12" s="103"/>
      <c r="C12" s="103"/>
      <c r="D12" s="103"/>
      <c r="E12" s="104"/>
      <c r="F12" s="105" t="s">
        <v>54</v>
      </c>
      <c r="G12" s="106"/>
      <c r="H12" s="106"/>
      <c r="I12" s="107"/>
      <c r="J12" s="105" t="s">
        <v>55</v>
      </c>
      <c r="K12" s="106"/>
      <c r="L12" s="106"/>
      <c r="M12" s="107"/>
      <c r="N12" s="60"/>
      <c r="O12" s="60"/>
      <c r="P12" s="60"/>
      <c r="Q12" s="60"/>
    </row>
    <row r="13" spans="1:17" ht="44.25" customHeight="1" x14ac:dyDescent="0.2">
      <c r="A13" s="102" t="s">
        <v>56</v>
      </c>
      <c r="B13" s="103"/>
      <c r="C13" s="103"/>
      <c r="D13" s="103"/>
      <c r="E13" s="104"/>
      <c r="F13" s="105"/>
      <c r="G13" s="106"/>
      <c r="H13" s="106"/>
      <c r="I13" s="107"/>
      <c r="J13" s="105" t="s">
        <v>57</v>
      </c>
      <c r="K13" s="106"/>
      <c r="L13" s="106"/>
      <c r="M13" s="107"/>
      <c r="N13" s="60"/>
      <c r="O13" s="60"/>
      <c r="P13" s="60"/>
      <c r="Q13" s="60"/>
    </row>
    <row r="14" spans="1:17" x14ac:dyDescent="0.2">
      <c r="A14" s="102" t="s">
        <v>58</v>
      </c>
      <c r="B14" s="103"/>
      <c r="C14" s="103"/>
      <c r="D14" s="103"/>
      <c r="E14" s="104"/>
      <c r="F14" s="105"/>
      <c r="G14" s="106"/>
      <c r="H14" s="106"/>
      <c r="I14" s="107"/>
      <c r="J14" s="105" t="s">
        <v>59</v>
      </c>
      <c r="K14" s="106"/>
      <c r="L14" s="106"/>
      <c r="M14" s="107"/>
      <c r="N14" s="60"/>
      <c r="O14" s="60"/>
      <c r="P14" s="60"/>
      <c r="Q14" s="60"/>
    </row>
    <row r="15" spans="1:17" ht="45" customHeight="1" x14ac:dyDescent="0.2">
      <c r="A15" s="102" t="s">
        <v>60</v>
      </c>
      <c r="B15" s="103"/>
      <c r="C15" s="103"/>
      <c r="D15" s="103"/>
      <c r="E15" s="104"/>
      <c r="F15" s="105"/>
      <c r="G15" s="106"/>
      <c r="H15" s="106"/>
      <c r="I15" s="107"/>
      <c r="J15" s="105" t="s">
        <v>61</v>
      </c>
      <c r="K15" s="106"/>
      <c r="L15" s="106"/>
      <c r="M15" s="107"/>
      <c r="N15" s="60"/>
      <c r="O15" s="60"/>
      <c r="P15" s="60"/>
      <c r="Q15" s="60"/>
    </row>
    <row r="16" spans="1:17" ht="27" customHeight="1" x14ac:dyDescent="0.2">
      <c r="A16" s="102" t="s">
        <v>62</v>
      </c>
      <c r="B16" s="103"/>
      <c r="C16" s="103"/>
      <c r="D16" s="103"/>
      <c r="E16" s="104"/>
      <c r="F16" s="105"/>
      <c r="G16" s="106"/>
      <c r="H16" s="106"/>
      <c r="I16" s="107"/>
      <c r="J16" s="105" t="s">
        <v>63</v>
      </c>
      <c r="K16" s="106"/>
      <c r="L16" s="106"/>
      <c r="M16" s="107"/>
      <c r="N16" s="60"/>
      <c r="O16" s="60"/>
      <c r="P16" s="60"/>
      <c r="Q16" s="60"/>
    </row>
    <row r="17" spans="1:13" x14ac:dyDescent="0.2">
      <c r="A17" s="102"/>
      <c r="B17" s="103"/>
      <c r="C17" s="103"/>
      <c r="D17" s="103"/>
      <c r="E17" s="104"/>
      <c r="F17" s="105"/>
      <c r="G17" s="106"/>
      <c r="H17" s="106"/>
      <c r="I17" s="107"/>
      <c r="J17" s="105" t="s">
        <v>64</v>
      </c>
      <c r="K17" s="106"/>
      <c r="L17" s="106"/>
      <c r="M17" s="107"/>
    </row>
    <row r="18" spans="1:13" x14ac:dyDescent="0.2">
      <c r="A18" s="102"/>
      <c r="B18" s="103"/>
      <c r="C18" s="103"/>
      <c r="D18" s="103"/>
      <c r="E18" s="104"/>
      <c r="F18" s="105"/>
      <c r="G18" s="106"/>
      <c r="H18" s="106"/>
      <c r="I18" s="107"/>
      <c r="J18" s="105" t="s">
        <v>65</v>
      </c>
      <c r="K18" s="106"/>
      <c r="L18" s="106"/>
      <c r="M18" s="107"/>
    </row>
    <row r="19" spans="1:13" x14ac:dyDescent="0.2">
      <c r="A19" s="58"/>
      <c r="B19" s="58"/>
      <c r="C19" s="58"/>
      <c r="D19" s="58"/>
      <c r="E19" s="58"/>
      <c r="F19" s="59"/>
      <c r="G19" s="59"/>
      <c r="H19" s="59"/>
      <c r="I19" s="59"/>
      <c r="J19" s="59"/>
      <c r="K19" s="59"/>
      <c r="L19" s="59"/>
      <c r="M19" s="59"/>
    </row>
    <row r="20" spans="1:13" x14ac:dyDescent="0.2">
      <c r="A20" s="58"/>
      <c r="B20" s="58"/>
      <c r="C20" s="58"/>
      <c r="D20" s="58"/>
      <c r="E20" s="58"/>
      <c r="F20" s="59"/>
      <c r="G20" s="59"/>
      <c r="H20" s="59"/>
      <c r="I20" s="59"/>
      <c r="J20" s="59"/>
      <c r="K20" s="59"/>
      <c r="L20" s="59"/>
      <c r="M20" s="59"/>
    </row>
    <row r="21" spans="1:13" x14ac:dyDescent="0.2">
      <c r="A21" s="58"/>
      <c r="B21" s="58"/>
      <c r="C21" s="58"/>
      <c r="D21" s="58"/>
      <c r="E21" s="58"/>
      <c r="F21" s="59"/>
      <c r="G21" s="59"/>
      <c r="H21" s="59"/>
      <c r="I21" s="59"/>
      <c r="J21" s="59"/>
      <c r="K21" s="59"/>
      <c r="L21" s="59"/>
      <c r="M21" s="59"/>
    </row>
    <row r="22" spans="1:13" x14ac:dyDescent="0.2">
      <c r="A22" s="58"/>
      <c r="B22" s="58"/>
      <c r="C22" s="58"/>
      <c r="D22" s="58"/>
      <c r="E22" s="58"/>
      <c r="F22" s="59"/>
      <c r="G22" s="59"/>
      <c r="H22" s="59"/>
      <c r="I22" s="59"/>
      <c r="J22" s="59"/>
      <c r="K22" s="59"/>
      <c r="L22" s="59"/>
      <c r="M22" s="59"/>
    </row>
    <row r="23" spans="1:13" x14ac:dyDescent="0.2">
      <c r="A23" s="58"/>
      <c r="B23" s="58"/>
      <c r="C23" s="58"/>
      <c r="D23" s="58"/>
      <c r="E23" s="58"/>
      <c r="F23" s="59"/>
      <c r="G23" s="59"/>
      <c r="H23" s="59"/>
      <c r="I23" s="59"/>
      <c r="J23" s="59"/>
      <c r="K23" s="59"/>
      <c r="L23" s="59"/>
      <c r="M23" s="59"/>
    </row>
    <row r="24" spans="1:13" x14ac:dyDescent="0.2">
      <c r="A24" s="58"/>
      <c r="B24" s="58"/>
      <c r="C24" s="58"/>
      <c r="D24" s="58"/>
      <c r="E24" s="58"/>
      <c r="F24" s="59"/>
      <c r="G24" s="59"/>
      <c r="H24" s="59"/>
      <c r="I24" s="59"/>
      <c r="J24" s="59"/>
      <c r="K24" s="59"/>
      <c r="L24" s="59"/>
      <c r="M24" s="59"/>
    </row>
    <row r="25" spans="1:13" x14ac:dyDescent="0.2">
      <c r="A25" s="58"/>
      <c r="B25" s="58"/>
      <c r="C25" s="58"/>
      <c r="D25" s="58"/>
      <c r="E25" s="58"/>
      <c r="F25" s="59"/>
      <c r="G25" s="59"/>
      <c r="H25" s="59"/>
      <c r="I25" s="59"/>
      <c r="J25" s="59"/>
      <c r="K25" s="59"/>
      <c r="L25" s="59"/>
      <c r="M25" s="59"/>
    </row>
    <row r="26" spans="1:13" x14ac:dyDescent="0.2">
      <c r="A26" s="58"/>
      <c r="B26" s="58"/>
      <c r="C26" s="58"/>
      <c r="D26" s="58"/>
      <c r="E26" s="58"/>
      <c r="F26" s="59"/>
      <c r="G26" s="59"/>
      <c r="H26" s="59"/>
      <c r="I26" s="59"/>
      <c r="J26" s="59"/>
      <c r="K26" s="59"/>
      <c r="L26" s="59"/>
      <c r="M26" s="59"/>
    </row>
    <row r="27" spans="1:13" x14ac:dyDescent="0.2">
      <c r="A27" s="58"/>
      <c r="B27" s="58"/>
      <c r="C27" s="58"/>
      <c r="D27" s="58"/>
      <c r="E27" s="58"/>
      <c r="F27" s="59"/>
      <c r="G27" s="59"/>
      <c r="H27" s="59"/>
      <c r="I27" s="59"/>
      <c r="J27" s="59"/>
      <c r="K27" s="59"/>
      <c r="L27" s="59"/>
      <c r="M27" s="59"/>
    </row>
    <row r="28" spans="1:13" x14ac:dyDescent="0.2">
      <c r="A28" s="58"/>
      <c r="B28" s="58"/>
      <c r="C28" s="58"/>
      <c r="D28" s="58"/>
      <c r="E28" s="58"/>
      <c r="F28" s="59"/>
      <c r="G28" s="59"/>
      <c r="H28" s="59"/>
      <c r="I28" s="59"/>
      <c r="J28" s="59"/>
      <c r="K28" s="59"/>
      <c r="L28" s="59"/>
      <c r="M28" s="59"/>
    </row>
    <row r="29" spans="1:13" x14ac:dyDescent="0.2">
      <c r="A29" s="58"/>
      <c r="B29" s="58"/>
      <c r="C29" s="58"/>
      <c r="D29" s="58"/>
      <c r="E29" s="58"/>
      <c r="F29" s="59"/>
      <c r="G29" s="59"/>
      <c r="H29" s="59"/>
      <c r="I29" s="59"/>
      <c r="J29" s="59"/>
      <c r="K29" s="59"/>
      <c r="L29" s="59"/>
      <c r="M29" s="59"/>
    </row>
    <row r="30" spans="1:13" x14ac:dyDescent="0.2">
      <c r="A30" s="58"/>
      <c r="B30" s="58"/>
      <c r="C30" s="58"/>
      <c r="D30" s="58"/>
      <c r="E30" s="58"/>
      <c r="F30" s="59"/>
      <c r="G30" s="59"/>
      <c r="H30" s="59"/>
      <c r="I30" s="59"/>
      <c r="J30" s="59"/>
      <c r="K30" s="59"/>
      <c r="L30" s="59"/>
      <c r="M30" s="59"/>
    </row>
    <row r="31" spans="1:13" x14ac:dyDescent="0.2">
      <c r="A31" s="58"/>
      <c r="B31" s="58"/>
      <c r="C31" s="58"/>
      <c r="D31" s="58"/>
      <c r="E31" s="58"/>
      <c r="F31" s="59"/>
      <c r="G31" s="59"/>
      <c r="H31" s="59"/>
      <c r="I31" s="59"/>
      <c r="J31" s="59"/>
      <c r="K31" s="59"/>
      <c r="L31" s="59"/>
      <c r="M31" s="59"/>
    </row>
    <row r="32" spans="1:13" x14ac:dyDescent="0.2">
      <c r="A32" s="58"/>
      <c r="B32" s="58"/>
      <c r="C32" s="58"/>
      <c r="D32" s="58"/>
      <c r="E32" s="58"/>
      <c r="F32" s="59"/>
      <c r="G32" s="59"/>
      <c r="H32" s="59"/>
      <c r="I32" s="59"/>
      <c r="J32" s="59"/>
      <c r="K32" s="59"/>
      <c r="L32" s="59"/>
      <c r="M32" s="59"/>
    </row>
    <row r="33" spans="1:13" x14ac:dyDescent="0.2">
      <c r="A33" s="58"/>
      <c r="B33" s="58"/>
      <c r="C33" s="58"/>
      <c r="D33" s="58"/>
      <c r="E33" s="58"/>
      <c r="F33" s="59"/>
      <c r="G33" s="59"/>
      <c r="H33" s="59"/>
      <c r="I33" s="59"/>
      <c r="J33" s="59"/>
      <c r="K33" s="59"/>
      <c r="L33" s="59"/>
      <c r="M33" s="59"/>
    </row>
    <row r="34" spans="1:13" x14ac:dyDescent="0.2">
      <c r="A34" s="58"/>
      <c r="B34" s="58"/>
      <c r="C34" s="58"/>
      <c r="D34" s="58"/>
      <c r="E34" s="58"/>
      <c r="F34" s="59"/>
      <c r="G34" s="59"/>
      <c r="H34" s="59"/>
      <c r="I34" s="59"/>
      <c r="J34" s="59"/>
      <c r="K34" s="59"/>
      <c r="L34" s="59"/>
      <c r="M34" s="59"/>
    </row>
    <row r="35" spans="1:13" x14ac:dyDescent="0.2">
      <c r="A35" s="58"/>
      <c r="B35" s="58"/>
      <c r="C35" s="58"/>
      <c r="D35" s="58"/>
      <c r="E35" s="58"/>
      <c r="F35" s="59"/>
      <c r="G35" s="59"/>
      <c r="H35" s="59"/>
      <c r="I35" s="59"/>
      <c r="J35" s="59"/>
      <c r="K35" s="59"/>
      <c r="L35" s="59"/>
      <c r="M35" s="59"/>
    </row>
    <row r="36" spans="1:13" x14ac:dyDescent="0.2">
      <c r="A36" s="58"/>
      <c r="B36" s="58"/>
      <c r="C36" s="58"/>
      <c r="D36" s="58"/>
      <c r="E36" s="58"/>
      <c r="F36" s="59"/>
      <c r="G36" s="59"/>
      <c r="H36" s="59"/>
      <c r="I36" s="59"/>
      <c r="J36" s="59"/>
      <c r="K36" s="59"/>
      <c r="L36" s="59"/>
      <c r="M36" s="59"/>
    </row>
    <row r="37" spans="1:13" x14ac:dyDescent="0.2">
      <c r="A37" s="58"/>
      <c r="B37" s="58"/>
      <c r="C37" s="58"/>
      <c r="D37" s="58"/>
      <c r="E37" s="58"/>
      <c r="F37" s="59"/>
      <c r="G37" s="59"/>
      <c r="H37" s="59"/>
      <c r="I37" s="59"/>
      <c r="J37" s="59"/>
      <c r="K37" s="59"/>
      <c r="L37" s="59"/>
      <c r="M37" s="59"/>
    </row>
    <row r="38" spans="1:13" x14ac:dyDescent="0.2">
      <c r="A38" s="58"/>
      <c r="B38" s="58"/>
      <c r="C38" s="58"/>
      <c r="D38" s="58"/>
      <c r="E38" s="58"/>
      <c r="F38" s="59"/>
      <c r="G38" s="59"/>
      <c r="H38" s="59"/>
      <c r="I38" s="59"/>
      <c r="J38" s="59"/>
      <c r="K38" s="59"/>
      <c r="L38" s="59"/>
      <c r="M38" s="59"/>
    </row>
    <row r="39" spans="1:13" x14ac:dyDescent="0.2">
      <c r="A39" s="58"/>
      <c r="B39" s="58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</row>
    <row r="40" spans="1:13" x14ac:dyDescent="0.2">
      <c r="A40" s="58"/>
      <c r="B40" s="58"/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</row>
    <row r="41" spans="1:13" x14ac:dyDescent="0.2">
      <c r="A41" s="58"/>
      <c r="B41" s="58"/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</row>
    <row r="42" spans="1:13" x14ac:dyDescent="0.2">
      <c r="A42" s="58"/>
      <c r="B42" s="58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</row>
  </sheetData>
  <mergeCells count="33">
    <mergeCell ref="J17:M17"/>
    <mergeCell ref="J18:M18"/>
    <mergeCell ref="F18:I18"/>
    <mergeCell ref="F14:I14"/>
    <mergeCell ref="F15:I15"/>
    <mergeCell ref="F16:I16"/>
    <mergeCell ref="F17:I17"/>
    <mergeCell ref="E4:M4"/>
    <mergeCell ref="A5:D5"/>
    <mergeCell ref="A8:M8"/>
    <mergeCell ref="A9:E9"/>
    <mergeCell ref="F9:I9"/>
    <mergeCell ref="J9:M9"/>
    <mergeCell ref="J15:M15"/>
    <mergeCell ref="J16:M16"/>
    <mergeCell ref="F10:I10"/>
    <mergeCell ref="F11:I11"/>
    <mergeCell ref="F12:I12"/>
    <mergeCell ref="J10:M10"/>
    <mergeCell ref="J11:M11"/>
    <mergeCell ref="J12:M12"/>
    <mergeCell ref="J13:M13"/>
    <mergeCell ref="J14:M14"/>
    <mergeCell ref="A18:E18"/>
    <mergeCell ref="F13:I13"/>
    <mergeCell ref="A10:E10"/>
    <mergeCell ref="A11:E11"/>
    <mergeCell ref="A12:E12"/>
    <mergeCell ref="A13:E13"/>
    <mergeCell ref="A14:E14"/>
    <mergeCell ref="A15:E15"/>
    <mergeCell ref="A16:E16"/>
    <mergeCell ref="A17:E17"/>
  </mergeCells>
  <printOptions horizontalCentered="1"/>
  <pageMargins left="1.9685039370078741" right="0.19685039370078741" top="0.39370078740157483" bottom="0.39370078740157483" header="0.31496062992125984" footer="0.31496062992125984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Najvyšší orgán</vt:lpstr>
      <vt:lpstr>Výkonný orgán</vt:lpstr>
      <vt:lpstr>Kancelária MAS</vt:lpstr>
      <vt:lpstr>'Najvyšší orgán'!Názvy_tlače</vt:lpstr>
      <vt:lpstr>'Výkonný orgán'!Názvy_tlače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Gréti</cp:lastModifiedBy>
  <cp:lastPrinted>2017-06-27T13:05:59Z</cp:lastPrinted>
  <dcterms:created xsi:type="dcterms:W3CDTF">2015-05-11T10:41:49Z</dcterms:created>
  <dcterms:modified xsi:type="dcterms:W3CDTF">2017-06-27T13:38:37Z</dcterms:modified>
</cp:coreProperties>
</file>